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comments1.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307"/>
  <workbookPr codeName="ThisWorkbook"/>
  <mc:AlternateContent xmlns:mc="http://schemas.openxmlformats.org/markup-compatibility/2006">
    <mc:Choice Requires="x15">
      <x15ac:absPath xmlns:x15ac="http://schemas.microsoft.com/office/spreadsheetml/2010/11/ac" url="https://governorca.sharepoint.com/sites/AllSGCStaff/Shared Documents/General/SGC Programs/CCI Grant Programs/TCC Program/Round 4 - FY 2021-22/4 - Application Development/Implementation/Application Templates/Workbooks/"/>
    </mc:Choice>
  </mc:AlternateContent>
  <xr:revisionPtr revIDLastSave="672" documentId="8_{B5564EDD-3E61-45EA-84A7-1260E1C43287}" xr6:coauthVersionLast="47" xr6:coauthVersionMax="47" xr10:uidLastSave="{9ACBE47E-3109-4A52-B5A9-A0D9DF23744A}"/>
  <bookViews>
    <workbookView xWindow="-103" yWindow="-103" windowWidth="23657" windowHeight="15240" firstSheet="1" activeTab="3" xr2:uid="{00000000-000D-0000-FFFF-FFFF00000000}"/>
  </bookViews>
  <sheets>
    <sheet name="Work Plan" sheetId="90" r:id="rId1"/>
    <sheet name="Budget" sheetId="96" r:id="rId2"/>
    <sheet name="Example Work Plan" sheetId="97" r:id="rId3"/>
    <sheet name="Example Budget" sheetId="98" r:id="rId4"/>
    <sheet name="Reference" sheetId="93" r:id="rId5"/>
  </sheets>
  <externalReferences>
    <externalReference r:id="rId6"/>
    <externalReference r:id="rId7"/>
  </externalReferences>
  <definedNames>
    <definedName name="CCIType" localSheetId="1">[1]Reference!$A$2:$A$16</definedName>
    <definedName name="CCIType" localSheetId="4">#REF!</definedName>
    <definedName name="CCIType" localSheetId="0">[2]Reference!$A$2:$A$16</definedName>
    <definedName name="CCIType">#REF!</definedName>
    <definedName name="_xlnm.Print_Area" localSheetId="1">Budget!$A$1:$K$43</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10" i="98" l="1"/>
  <c r="C14" i="96"/>
  <c r="B15" i="96"/>
  <c r="B11" i="98"/>
  <c r="B10" i="98" s="1"/>
  <c r="D14" i="96"/>
  <c r="B4" i="96"/>
  <c r="F43" i="96"/>
  <c r="F20" i="98"/>
  <c r="I21" i="98"/>
  <c r="G21" i="98"/>
  <c r="H20" i="98"/>
  <c r="H19" i="98"/>
  <c r="F19" i="98"/>
  <c r="J19" i="98" s="1"/>
  <c r="H18" i="98"/>
  <c r="F18" i="98"/>
  <c r="J18" i="98" s="1"/>
  <c r="H17" i="98"/>
  <c r="F17" i="98"/>
  <c r="J17" i="98" s="1"/>
  <c r="H16" i="98"/>
  <c r="F16" i="98"/>
  <c r="J16" i="98" s="1"/>
  <c r="H15" i="98"/>
  <c r="F15" i="98"/>
  <c r="J15" i="98" s="1"/>
  <c r="H14" i="98"/>
  <c r="H21" i="98" s="1"/>
  <c r="F14" i="98"/>
  <c r="D11" i="98"/>
  <c r="C11" i="98"/>
  <c r="D10" i="98"/>
  <c r="B9" i="97"/>
  <c r="F18" i="96"/>
  <c r="K18" i="96" s="1"/>
  <c r="H42" i="96"/>
  <c r="D15" i="96"/>
  <c r="C15" i="96"/>
  <c r="F42" i="96"/>
  <c r="K42" i="96"/>
  <c r="G44" i="96"/>
  <c r="I44" i="96"/>
  <c r="J44" i="96"/>
  <c r="B11" i="90"/>
  <c r="J20" i="98" l="1"/>
  <c r="F21" i="98"/>
  <c r="J21" i="98" s="1"/>
  <c r="J14" i="98"/>
  <c r="B14" i="96"/>
  <c r="B3" i="96"/>
  <c r="H18" i="96" l="1"/>
  <c r="B6" i="96" l="1"/>
  <c r="B5" i="96"/>
  <c r="B7" i="96" l="1"/>
  <c r="H43" i="96" l="1"/>
  <c r="H41" i="96"/>
  <c r="F41" i="96"/>
  <c r="H40" i="96"/>
  <c r="F40" i="96"/>
  <c r="H39" i="96"/>
  <c r="F39" i="96"/>
  <c r="H38" i="96"/>
  <c r="F38" i="96"/>
  <c r="H37" i="96"/>
  <c r="F37" i="96"/>
  <c r="H36" i="96"/>
  <c r="F36" i="96"/>
  <c r="H35" i="96"/>
  <c r="F35" i="96"/>
  <c r="H34" i="96"/>
  <c r="F34" i="96"/>
  <c r="H33" i="96"/>
  <c r="F33" i="96"/>
  <c r="H32" i="96"/>
  <c r="F32" i="96"/>
  <c r="H31" i="96"/>
  <c r="F31" i="96"/>
  <c r="H30" i="96"/>
  <c r="F30" i="96"/>
  <c r="H29" i="96"/>
  <c r="F29" i="96"/>
  <c r="H28" i="96"/>
  <c r="F28" i="96"/>
  <c r="H27" i="96"/>
  <c r="F27" i="96"/>
  <c r="H26" i="96"/>
  <c r="F26" i="96"/>
  <c r="H25" i="96"/>
  <c r="F25" i="96"/>
  <c r="H24" i="96"/>
  <c r="F24" i="96"/>
  <c r="H23" i="96"/>
  <c r="F23" i="96"/>
  <c r="H22" i="96"/>
  <c r="F22" i="96"/>
  <c r="H21" i="96"/>
  <c r="F21" i="96"/>
  <c r="H20" i="96"/>
  <c r="F20" i="96"/>
  <c r="H19" i="96"/>
  <c r="H44" i="96" s="1"/>
  <c r="F19" i="96"/>
  <c r="F44" i="96" s="1"/>
  <c r="K22" i="96" l="1"/>
  <c r="K26" i="96"/>
  <c r="K38" i="96"/>
  <c r="K43" i="96"/>
  <c r="K20" i="96"/>
  <c r="K40" i="96"/>
  <c r="K25" i="96"/>
  <c r="K19" i="96"/>
  <c r="K23" i="96"/>
  <c r="K31" i="96"/>
  <c r="K39" i="96"/>
  <c r="K24" i="96"/>
  <c r="K32" i="96"/>
  <c r="K36" i="96"/>
  <c r="K21" i="96"/>
  <c r="K29" i="96"/>
  <c r="K33" i="96"/>
  <c r="K37" i="96"/>
  <c r="K41" i="96"/>
  <c r="K30" i="96"/>
  <c r="K27" i="96"/>
  <c r="K34" i="96"/>
  <c r="K28" i="96"/>
  <c r="K35" i="96"/>
  <c r="K44" i="96"/>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tc={63ED9761-74C6-46C7-B0AE-275B0A49D2D0}</author>
  </authors>
  <commentList>
    <comment ref="A1" authorId="0" shapeId="0" xr:uid="{63ED9761-74C6-46C7-B0AE-275B0A49D2D0}">
      <text>
        <t>[Threaded comment]
Your version of Excel allows you to read this threaded comment; however, any edits to it will get removed if the file is opened in a newer version of Excel. Learn more: https://go.microsoft.com/fwlink/?linkid=870924
Comment:
    @Jennifer Kim These data validation tables need to be updated with the additional plan types</t>
      </text>
    </comment>
  </commentList>
</comments>
</file>

<file path=xl/sharedStrings.xml><?xml version="1.0" encoding="utf-8"?>
<sst xmlns="http://schemas.openxmlformats.org/spreadsheetml/2006/main" count="235" uniqueCount="106">
  <si>
    <t>WORK PLAN</t>
  </si>
  <si>
    <t xml:space="preserve">For the following five rows, enter info requested in the cell to the right, in column B.  </t>
  </si>
  <si>
    <t>Lead Entity:</t>
  </si>
  <si>
    <t>[INSERT NAME]</t>
  </si>
  <si>
    <t xml:space="preserve">Strategy: </t>
  </si>
  <si>
    <t>4 - Solar Installation and Energy Efficiency</t>
  </si>
  <si>
    <t xml:space="preserve">Lead Applicant:   </t>
  </si>
  <si>
    <t xml:space="preserve">Proposal Name:   </t>
  </si>
  <si>
    <t>Jurisdiction:</t>
  </si>
  <si>
    <t>Instructions (1): Use the first task to describe any "Predevelopment" activities needed to achieve readiness in the first year of the grant term, if applicable. List primary responsible parties only. Represent timeline in months, e.g. Month 1 - Month 6.</t>
  </si>
  <si>
    <t>Instructions (2): To add more rows, highlight a row desired to be duplicated and select "Insert Rows"</t>
  </si>
  <si>
    <t>Project Description:     (500 character limit)</t>
  </si>
  <si>
    <t>Character Count</t>
  </si>
  <si>
    <t>TASK 1:</t>
  </si>
  <si>
    <t>Subtask</t>
  </si>
  <si>
    <t>Description</t>
  </si>
  <si>
    <t xml:space="preserve"> Deliverables/Milestones</t>
  </si>
  <si>
    <t>Responsible Parties</t>
  </si>
  <si>
    <t>Timeline</t>
  </si>
  <si>
    <t>A</t>
  </si>
  <si>
    <t>B</t>
  </si>
  <si>
    <t>C</t>
  </si>
  <si>
    <t>D</t>
  </si>
  <si>
    <t>E</t>
  </si>
  <si>
    <t>F</t>
  </si>
  <si>
    <t>TASK 2:</t>
  </si>
  <si>
    <t>TASK 3:</t>
  </si>
  <si>
    <t>TASK 4:</t>
  </si>
  <si>
    <t>TASK 5:</t>
  </si>
  <si>
    <t>BUDGET</t>
  </si>
  <si>
    <t xml:space="preserve">For the following five rows, information will automatically populate in the associated cell to the right, in column B.  </t>
  </si>
  <si>
    <t>Instructions (1): Applicants should fill in the white cells only. Do not edit any shaded cells, headers, or cells with formulas included, specifically the entire "Cap/Threshold Summary Table", "Tahoe Project Cost", "Total Leverage" and "Check" columns.</t>
  </si>
  <si>
    <t xml:space="preserve">Instructions (2): Predevelopment costs should be no more than 10% of the TCC grant funds. 	</t>
  </si>
  <si>
    <t>Instructions (3): To add a Leverage Column, right click on "[Leverage X], and "Insert Table Columns to the Left." This will ensure that the formulas properly extend across all columns.</t>
  </si>
  <si>
    <t xml:space="preserve">Instructions (4): Use the "Grant Funds" and "Leverage" columns to distribute each budget line item across funding sources. "Total Project Cost" will calculate based on the "Cost per Unit" and "Number of Units". "Total Leverage" will automatically add all Leverage columns. </t>
  </si>
  <si>
    <t>Cap/Threshold Summary Table</t>
  </si>
  <si>
    <t>Direct Costs</t>
  </si>
  <si>
    <t>Indirect</t>
  </si>
  <si>
    <t>Predevelopment</t>
  </si>
  <si>
    <t>Cap/Threshold</t>
  </si>
  <si>
    <t>78-100%</t>
  </si>
  <si>
    <t>0-10%</t>
  </si>
  <si>
    <t>Calculated</t>
  </si>
  <si>
    <t>Total</t>
  </si>
  <si>
    <t>TASK #</t>
  </si>
  <si>
    <t>COST CATEGORY</t>
  </si>
  <si>
    <t>COST DESCRIPTION</t>
  </si>
  <si>
    <t>COST PER UNIT ($)</t>
  </si>
  <si>
    <t>UNITS</t>
  </si>
  <si>
    <t>TOTAL PROJECT COST</t>
  </si>
  <si>
    <t>TOTAL TCC GRANT FUNDS</t>
  </si>
  <si>
    <t>TOTAL LEVERAGE</t>
  </si>
  <si>
    <t>[LEVERAGE 1]</t>
  </si>
  <si>
    <t>[LEVERAGE X]</t>
  </si>
  <si>
    <t>Check: TOTAL LEVERAGE + TOTAL TCC GRANT FUNDS = TOTAL PROJECT COST?</t>
  </si>
  <si>
    <t>Contingency</t>
  </si>
  <si>
    <t>10% Baseline Contingency</t>
  </si>
  <si>
    <t>TOTALS:</t>
  </si>
  <si>
    <t>City of Pineapple Planning Department</t>
  </si>
  <si>
    <t>3.1 - Active Transportation</t>
  </si>
  <si>
    <t xml:space="preserve">City of Pineapple  </t>
  </si>
  <si>
    <t>Pineapple's for All</t>
  </si>
  <si>
    <t xml:space="preserve">City of Pineapple </t>
  </si>
  <si>
    <t>This project will construct three (3) missing sidewalk segments to provide pedestrian connections within residential neighborhoods to local uses, schools, parks, and transit stops. The three sidewalks are along Nevada St. between Canyon Ave and River Road Total of 135 linear feet. The City of Pineapple will be responsible for the long-term operations and maintenance of the project.</t>
  </si>
  <si>
    <t>TASK 1: Complete Predevelopment tasks and obtain permits</t>
  </si>
  <si>
    <t xml:space="preserve">Finalize design </t>
  </si>
  <si>
    <t>Final Desing Plan and Specifications</t>
  </si>
  <si>
    <t xml:space="preserve">Month 1 - 4 </t>
  </si>
  <si>
    <t>Obtain permits</t>
  </si>
  <si>
    <t>Completed &amp; Approved permits</t>
  </si>
  <si>
    <t>Month 3-5</t>
  </si>
  <si>
    <t>Solicit and Hire Contractor</t>
  </si>
  <si>
    <t>Signed Contract</t>
  </si>
  <si>
    <t>Month 5-7</t>
  </si>
  <si>
    <t>TASK 2: Construct sidewalk improvements along Nevada Street</t>
  </si>
  <si>
    <t>Design and install signage</t>
  </si>
  <si>
    <t>Proof of educational signage about sidewalk improvements</t>
  </si>
  <si>
    <t>City of Pineapple Communications Deptartment</t>
  </si>
  <si>
    <t>Month 10 - 12</t>
  </si>
  <si>
    <t>Constructuion</t>
  </si>
  <si>
    <t>Photos of completed sidewalk improvements (ADA ramps, street lights, and landscaping)</t>
  </si>
  <si>
    <t>Month 12 - 18</t>
  </si>
  <si>
    <t>Construction Management</t>
  </si>
  <si>
    <t>Month 10 - 18</t>
  </si>
  <si>
    <t>88-100%</t>
  </si>
  <si>
    <t>[LEVERAGE 1 - City Match]</t>
  </si>
  <si>
    <t>Permits</t>
  </si>
  <si>
    <t>Project Manager</t>
  </si>
  <si>
    <t>Indirect Costs</t>
  </si>
  <si>
    <t>Indirect costs</t>
  </si>
  <si>
    <t>Construction Subcontractor</t>
  </si>
  <si>
    <t>Data Validation Tables - Do not edit</t>
  </si>
  <si>
    <t>COST CATEGORIES</t>
  </si>
  <si>
    <t>STRATEGIES</t>
  </si>
  <si>
    <t>2 - Land Acquisition for Affordable Housing</t>
  </si>
  <si>
    <t>3.2 - Transit and Rail Access</t>
  </si>
  <si>
    <t>3.3 - Car Sharing and Mobility Enhancement</t>
  </si>
  <si>
    <t xml:space="preserve">5 - Water Efficiency </t>
  </si>
  <si>
    <t>6.1 - Organics Waste Reduction</t>
  </si>
  <si>
    <t>6.2 - Recycling</t>
  </si>
  <si>
    <t>6.3 - Food Waste Prevention and Rescue</t>
  </si>
  <si>
    <t>7 - Urban Greening and Green Infrastructure</t>
  </si>
  <si>
    <t>8 - Health and Well-Being</t>
  </si>
  <si>
    <t>9 - Indoor Air Quality</t>
  </si>
  <si>
    <t>10 - Community Microgrids</t>
  </si>
  <si>
    <t>11 - Brownfield Redevelopment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</si>
</sst>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2">
    <numFmt numFmtId="44" formatCode="_(&quot;$&quot;* #,##0.00_);_(&quot;$&quot;* \(#,##0.00\);_(&quot;$&quot;* &quot;-&quot;??_);_(@_)"/>
    <numFmt numFmtId="164" formatCode="0.0%"/>
  </numFmts>
  <fonts count="39">
    <font>
      <sz val="11"/>
      <color theme="1"/>
      <name val="Calibri"/>
      <family val="2"/>
      <scheme val="minor"/>
    </font>
    <font>
      <sz val="11"/>
      <color theme="1"/>
      <name val="Calibri"/>
      <family val="2"/>
      <scheme val="minor"/>
    </font>
    <font>
      <sz val="11"/>
      <color theme="1"/>
      <name val="Arial"/>
      <family val="2"/>
    </font>
    <font>
      <b/>
      <sz val="14"/>
      <color theme="1"/>
      <name val="Arial"/>
      <family val="2"/>
    </font>
    <font>
      <sz val="11"/>
      <name val="Arial"/>
      <family val="2"/>
    </font>
    <font>
      <sz val="12"/>
      <name val="Arial"/>
      <family val="2"/>
    </font>
    <font>
      <sz val="12"/>
      <color theme="1"/>
      <name val="Arial"/>
      <family val="2"/>
    </font>
    <font>
      <b/>
      <sz val="11"/>
      <color theme="1"/>
      <name val="Arial"/>
      <family val="2"/>
    </font>
    <font>
      <b/>
      <sz val="12"/>
      <color theme="1"/>
      <name val="Arial"/>
      <family val="2"/>
    </font>
    <font>
      <sz val="16"/>
      <color rgb="FFFF0000"/>
      <name val="Arial"/>
      <family val="2"/>
    </font>
    <font>
      <sz val="12"/>
      <color rgb="FFFF0000"/>
      <name val="Arial"/>
      <family val="2"/>
    </font>
    <font>
      <b/>
      <sz val="12"/>
      <color theme="4" tint="-0.249977111117893"/>
      <name val="Arial"/>
      <family val="2"/>
    </font>
    <font>
      <sz val="16"/>
      <color theme="1"/>
      <name val="Arial"/>
      <family val="2"/>
    </font>
    <font>
      <sz val="11"/>
      <color rgb="FFFF0000"/>
      <name val="Arial"/>
      <family val="2"/>
    </font>
    <font>
      <sz val="12"/>
      <color rgb="FF000000"/>
      <name val="Arial"/>
      <family val="2"/>
    </font>
    <font>
      <b/>
      <sz val="11"/>
      <name val="Arial"/>
      <family val="2"/>
    </font>
    <font>
      <sz val="10"/>
      <color theme="1"/>
      <name val="Arial"/>
      <family val="2"/>
    </font>
    <font>
      <sz val="10"/>
      <name val="Arial"/>
      <family val="2"/>
    </font>
    <font>
      <sz val="11"/>
      <color rgb="FF000000"/>
      <name val="Arial"/>
      <charset val="1"/>
    </font>
    <font>
      <sz val="18"/>
      <color theme="3"/>
      <name val="Calibri Light"/>
      <scheme val="major"/>
    </font>
    <font>
      <b/>
      <sz val="13"/>
      <color theme="3"/>
      <name val="Calibri"/>
      <scheme val="minor"/>
    </font>
    <font>
      <b/>
      <sz val="11"/>
      <color theme="3"/>
      <name val="Calibri"/>
      <scheme val="minor"/>
    </font>
    <font>
      <b/>
      <sz val="18"/>
      <color theme="3"/>
      <name val="Calibri Light"/>
      <scheme val="major"/>
    </font>
    <font>
      <sz val="12"/>
      <name val="Arial"/>
    </font>
    <font>
      <sz val="12"/>
      <color theme="1"/>
      <name val="Arial"/>
    </font>
    <font>
      <sz val="12"/>
      <color rgb="FF000000"/>
      <name val="Arial"/>
    </font>
    <font>
      <sz val="16"/>
      <color rgb="FFFFFFFF"/>
      <name val="Arial"/>
      <family val="2"/>
    </font>
    <font>
      <b/>
      <sz val="15"/>
      <color theme="3"/>
      <name val="Calibri"/>
      <scheme val="minor"/>
    </font>
    <font>
      <sz val="11"/>
      <name val="Arial"/>
    </font>
    <font>
      <b/>
      <sz val="12"/>
      <name val="Arial"/>
    </font>
    <font>
      <b/>
      <sz val="12"/>
      <color theme="1"/>
      <name val="Arial"/>
    </font>
    <font>
      <sz val="11"/>
      <color rgb="FF000000"/>
      <name val="Arial"/>
      <family val="2"/>
    </font>
    <font>
      <sz val="11"/>
      <color theme="8" tint="-0.249977111117893"/>
      <name val="Calibri"/>
      <family val="2"/>
      <scheme val="minor"/>
    </font>
    <font>
      <b/>
      <sz val="10"/>
      <color theme="8" tint="-0.249977111117893"/>
      <name val="Arial"/>
      <family val="2"/>
    </font>
    <font>
      <b/>
      <sz val="12"/>
      <color theme="8" tint="-0.249977111117893"/>
      <name val="Arial"/>
      <family val="2"/>
    </font>
    <font>
      <sz val="16"/>
      <color theme="8" tint="-0.249977111117893"/>
      <name val="Arial"/>
      <family val="2"/>
    </font>
    <font>
      <b/>
      <sz val="11"/>
      <color theme="8" tint="-0.249977111117893"/>
      <name val="Calibri Light"/>
      <family val="2"/>
      <scheme val="major"/>
    </font>
    <font>
      <b/>
      <sz val="11"/>
      <color rgb="FFC00000"/>
      <name val="Arial"/>
      <family val="2"/>
    </font>
    <font>
      <sz val="12"/>
      <color rgb="FFFFFFFF"/>
      <name val="Arial"/>
    </font>
  </fonts>
  <fills count="10">
    <fill>
      <patternFill patternType="none"/>
    </fill>
    <fill>
      <patternFill patternType="gray125"/>
    </fill>
    <fill>
      <patternFill patternType="solid">
        <fgColor theme="0" tint="-0.34998626667073579"/>
        <bgColor indexed="64"/>
      </patternFill>
    </fill>
    <fill>
      <patternFill patternType="solid">
        <fgColor theme="0" tint="-0.14999847407452621"/>
        <bgColor indexed="64"/>
      </patternFill>
    </fill>
    <fill>
      <patternFill patternType="solid">
        <fgColor rgb="FFFFFF00"/>
        <bgColor indexed="64"/>
      </patternFill>
    </fill>
    <fill>
      <patternFill patternType="solid">
        <fgColor rgb="FFD9D9D9"/>
        <bgColor indexed="64"/>
      </patternFill>
    </fill>
    <fill>
      <patternFill patternType="solid">
        <fgColor rgb="FFBDD7EE"/>
        <bgColor indexed="64"/>
      </patternFill>
    </fill>
    <fill>
      <patternFill patternType="solid">
        <fgColor rgb="FFFFFFFF"/>
        <bgColor indexed="64"/>
      </patternFill>
    </fill>
    <fill>
      <patternFill patternType="solid">
        <fgColor theme="0"/>
        <bgColor indexed="64"/>
      </patternFill>
    </fill>
    <fill>
      <patternFill patternType="solid">
        <fgColor rgb="FF000000"/>
        <bgColor indexed="64"/>
      </patternFill>
    </fill>
  </fills>
  <borders count="19">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top/>
      <bottom/>
      <diagonal/>
    </border>
    <border>
      <left style="thin">
        <color rgb="FF000000"/>
      </left>
      <right style="thin">
        <color rgb="FF000000"/>
      </right>
      <top style="thin">
        <color rgb="FF000000"/>
      </top>
      <bottom style="thin">
        <color rgb="FF000000"/>
      </bottom>
      <diagonal/>
    </border>
    <border>
      <left/>
      <right/>
      <top/>
      <bottom style="thick">
        <color theme="4" tint="0.499984740745262"/>
      </bottom>
      <diagonal/>
    </border>
    <border>
      <left/>
      <right/>
      <top/>
      <bottom style="thin">
        <color rgb="FF000000"/>
      </bottom>
      <diagonal/>
    </border>
    <border>
      <left style="medium">
        <color rgb="FF000000"/>
      </left>
      <right/>
      <top style="medium">
        <color rgb="FF000000"/>
      </top>
      <bottom style="medium">
        <color rgb="FF000000"/>
      </bottom>
      <diagonal/>
    </border>
    <border>
      <left style="medium">
        <color rgb="FF000000"/>
      </left>
      <right style="medium">
        <color rgb="FF000000"/>
      </right>
      <top style="medium">
        <color rgb="FF000000"/>
      </top>
      <bottom style="medium">
        <color rgb="FF000000"/>
      </bottom>
      <diagonal/>
    </border>
    <border>
      <left style="thin">
        <color indexed="64"/>
      </left>
      <right/>
      <top style="thin">
        <color indexed="64"/>
      </top>
      <bottom/>
      <diagonal/>
    </border>
    <border>
      <left/>
      <right/>
      <top style="thin">
        <color indexed="64"/>
      </top>
      <bottom/>
      <diagonal/>
    </border>
    <border>
      <left/>
      <right/>
      <top/>
      <bottom style="thick">
        <color theme="4"/>
      </bottom>
      <diagonal/>
    </border>
    <border>
      <left/>
      <right/>
      <top/>
      <bottom style="medium">
        <color theme="4" tint="0.39997558519241921"/>
      </bottom>
      <diagonal/>
    </border>
    <border>
      <left style="thin">
        <color auto="1"/>
      </left>
      <right style="thin">
        <color auto="1"/>
      </right>
      <top style="thin">
        <color indexed="64"/>
      </top>
      <bottom style="thin">
        <color rgb="FF000000"/>
      </bottom>
      <diagonal/>
    </border>
  </borders>
  <cellStyleXfs count="8">
    <xf numFmtId="0" fontId="0" fillId="0" borderId="0"/>
    <xf numFmtId="44" fontId="1" fillId="0" borderId="0" applyFont="0" applyFill="0" applyBorder="0" applyAlignment="0" applyProtection="0"/>
    <xf numFmtId="9" fontId="1" fillId="0" borderId="0" applyFont="0" applyFill="0" applyBorder="0" applyAlignment="0" applyProtection="0"/>
    <xf numFmtId="0" fontId="19" fillId="0" borderId="0" applyNumberFormat="0" applyFill="0" applyBorder="0" applyAlignment="0" applyProtection="0"/>
    <xf numFmtId="0" fontId="20" fillId="0" borderId="10" applyNumberFormat="0" applyFill="0" applyAlignment="0" applyProtection="0"/>
    <xf numFmtId="0" fontId="21" fillId="0" borderId="0" applyNumberFormat="0" applyFill="0" applyBorder="0" applyAlignment="0" applyProtection="0"/>
    <xf numFmtId="0" fontId="27" fillId="0" borderId="16" applyNumberFormat="0" applyFill="0" applyAlignment="0" applyProtection="0"/>
    <xf numFmtId="0" fontId="21" fillId="0" borderId="17" applyNumberFormat="0" applyFill="0" applyAlignment="0" applyProtection="0"/>
  </cellStyleXfs>
  <cellXfs count="154">
    <xf numFmtId="0" fontId="0" fillId="0" borderId="0" xfId="0"/>
    <xf numFmtId="0" fontId="2" fillId="0" borderId="0" xfId="0" applyFont="1" applyBorder="1"/>
    <xf numFmtId="0" fontId="2" fillId="0" borderId="0" xfId="0" applyFont="1"/>
    <xf numFmtId="0" fontId="5" fillId="0" borderId="1" xfId="0" applyFont="1" applyFill="1" applyBorder="1" applyAlignment="1">
      <alignment horizontal="left"/>
    </xf>
    <xf numFmtId="0" fontId="8" fillId="0" borderId="0" xfId="0" applyFont="1" applyBorder="1" applyAlignment="1">
      <alignment horizontal="right" wrapText="1"/>
    </xf>
    <xf numFmtId="0" fontId="2" fillId="0" borderId="0" xfId="0" applyFont="1" applyAlignment="1">
      <alignment wrapText="1"/>
    </xf>
    <xf numFmtId="0" fontId="6" fillId="0" borderId="0" xfId="0" applyFont="1" applyBorder="1" applyAlignment="1">
      <alignment wrapText="1"/>
    </xf>
    <xf numFmtId="0" fontId="9" fillId="0" borderId="0" xfId="0" applyFont="1" applyBorder="1" applyAlignment="1">
      <alignment wrapText="1"/>
    </xf>
    <xf numFmtId="0" fontId="2" fillId="0" borderId="0" xfId="0" applyFont="1" applyProtection="1">
      <protection locked="0"/>
    </xf>
    <xf numFmtId="0" fontId="8" fillId="0" borderId="0" xfId="0" applyFont="1" applyFill="1" applyBorder="1" applyAlignment="1">
      <alignment horizontal="left"/>
    </xf>
    <xf numFmtId="0" fontId="2" fillId="2" borderId="0" xfId="0" applyFont="1" applyFill="1"/>
    <xf numFmtId="0" fontId="7" fillId="2" borderId="2" xfId="0" applyFont="1" applyFill="1" applyBorder="1"/>
    <xf numFmtId="0" fontId="2" fillId="2" borderId="2" xfId="0" applyFont="1" applyFill="1" applyBorder="1"/>
    <xf numFmtId="0" fontId="2" fillId="0" borderId="1" xfId="0" applyFont="1" applyBorder="1" applyProtection="1">
      <protection locked="0"/>
    </xf>
    <xf numFmtId="0" fontId="6" fillId="0" borderId="1" xfId="0" applyFont="1" applyBorder="1" applyAlignment="1">
      <alignment horizontal="left"/>
    </xf>
    <xf numFmtId="0" fontId="6" fillId="0" borderId="0" xfId="0" applyFont="1" applyFill="1" applyBorder="1" applyProtection="1">
      <protection locked="0"/>
    </xf>
    <xf numFmtId="0" fontId="6" fillId="0" borderId="0" xfId="0" applyFont="1" applyFill="1" applyBorder="1" applyAlignment="1" applyProtection="1">
      <alignment horizontal="right"/>
      <protection locked="0"/>
    </xf>
    <xf numFmtId="0" fontId="11" fillId="0" borderId="0" xfId="0" applyFont="1" applyFill="1" applyAlignment="1" applyProtection="1">
      <alignment horizontal="right"/>
      <protection locked="0"/>
    </xf>
    <xf numFmtId="0" fontId="6" fillId="0" borderId="0" xfId="0" applyFont="1" applyFill="1" applyProtection="1">
      <protection locked="0"/>
    </xf>
    <xf numFmtId="0" fontId="12" fillId="0" borderId="0" xfId="0" applyFont="1" applyProtection="1">
      <protection locked="0"/>
    </xf>
    <xf numFmtId="0" fontId="6" fillId="0" borderId="0" xfId="0" applyFont="1" applyProtection="1">
      <protection locked="0"/>
    </xf>
    <xf numFmtId="0" fontId="13" fillId="0" borderId="0" xfId="0" applyFont="1" applyAlignment="1" applyProtection="1">
      <alignment horizontal="left" vertical="center"/>
      <protection locked="0"/>
    </xf>
    <xf numFmtId="0" fontId="2" fillId="0" borderId="0" xfId="0" applyFont="1" applyAlignment="1" applyProtection="1">
      <alignment horizontal="left" vertical="center"/>
      <protection locked="0"/>
    </xf>
    <xf numFmtId="0" fontId="5" fillId="0" borderId="2" xfId="0" applyFont="1" applyFill="1" applyBorder="1" applyAlignment="1" applyProtection="1">
      <alignment horizontal="center" vertical="center" wrapText="1"/>
      <protection locked="0"/>
    </xf>
    <xf numFmtId="0" fontId="5" fillId="0" borderId="2" xfId="0" applyFont="1" applyFill="1" applyBorder="1" applyAlignment="1" applyProtection="1">
      <alignment vertical="center" wrapText="1"/>
      <protection locked="0"/>
    </xf>
    <xf numFmtId="1" fontId="5" fillId="0" borderId="2" xfId="1" applyNumberFormat="1" applyFont="1" applyFill="1" applyBorder="1" applyAlignment="1" applyProtection="1">
      <protection locked="0"/>
    </xf>
    <xf numFmtId="44" fontId="5" fillId="0" borderId="2" xfId="1" applyFont="1" applyFill="1" applyBorder="1" applyAlignment="1" applyProtection="1">
      <alignment vertical="center" wrapText="1"/>
      <protection locked="0"/>
    </xf>
    <xf numFmtId="44" fontId="5" fillId="3" borderId="2" xfId="1" applyFont="1" applyFill="1" applyBorder="1" applyAlignment="1" applyProtection="1">
      <alignment horizontal="center" vertical="center"/>
      <protection locked="0"/>
    </xf>
    <xf numFmtId="44" fontId="5" fillId="0" borderId="2" xfId="1" applyFont="1" applyFill="1" applyBorder="1" applyAlignment="1" applyProtection="1">
      <alignment horizontal="center" vertical="center" wrapText="1"/>
      <protection locked="0"/>
    </xf>
    <xf numFmtId="0" fontId="14" fillId="0" borderId="0" xfId="0" applyFont="1" applyFill="1" applyAlignment="1" applyProtection="1">
      <alignment horizontal="center" vertical="center" wrapText="1"/>
      <protection locked="0"/>
    </xf>
    <xf numFmtId="0" fontId="13" fillId="0" borderId="0" xfId="0" applyFont="1" applyAlignment="1" applyProtection="1">
      <alignment horizontal="center" vertical="center"/>
      <protection locked="0"/>
    </xf>
    <xf numFmtId="1" fontId="6" fillId="0" borderId="2" xfId="1" applyNumberFormat="1" applyFont="1" applyFill="1" applyBorder="1" applyAlignment="1" applyProtection="1">
      <protection locked="0"/>
    </xf>
    <xf numFmtId="44" fontId="6" fillId="3" borderId="2" xfId="1" applyFont="1" applyFill="1" applyBorder="1" applyAlignment="1" applyProtection="1">
      <alignment horizontal="center" vertical="center"/>
      <protection locked="0"/>
    </xf>
    <xf numFmtId="0" fontId="6" fillId="0" borderId="2" xfId="0" applyFont="1" applyFill="1" applyBorder="1" applyAlignment="1" applyProtection="1">
      <protection locked="0"/>
    </xf>
    <xf numFmtId="44" fontId="6" fillId="3" borderId="2" xfId="1" applyNumberFormat="1" applyFont="1" applyFill="1" applyBorder="1" applyAlignment="1" applyProtection="1">
      <alignment horizontal="center" vertical="center"/>
      <protection locked="0"/>
    </xf>
    <xf numFmtId="0" fontId="5" fillId="0" borderId="5" xfId="0" applyFont="1" applyFill="1" applyBorder="1" applyAlignment="1" applyProtection="1">
      <alignment horizontal="center" vertical="center" wrapText="1"/>
      <protection locked="0"/>
    </xf>
    <xf numFmtId="1" fontId="6" fillId="0" borderId="4" xfId="1" applyNumberFormat="1" applyFont="1" applyFill="1" applyBorder="1" applyAlignment="1" applyProtection="1">
      <protection locked="0"/>
    </xf>
    <xf numFmtId="44" fontId="6" fillId="0" borderId="7" xfId="1" applyFont="1" applyFill="1" applyBorder="1" applyAlignment="1" applyProtection="1">
      <protection locked="0"/>
    </xf>
    <xf numFmtId="44" fontId="6" fillId="3" borderId="7" xfId="0" applyNumberFormat="1" applyFont="1" applyFill="1" applyBorder="1" applyAlignment="1" applyProtection="1">
      <alignment horizontal="center" vertical="center"/>
      <protection locked="0"/>
    </xf>
    <xf numFmtId="44" fontId="6" fillId="0" borderId="2" xfId="1" applyFont="1" applyFill="1" applyBorder="1" applyAlignment="1" applyProtection="1">
      <alignment horizontal="center" vertical="center" wrapText="1"/>
      <protection locked="0"/>
    </xf>
    <xf numFmtId="44" fontId="6" fillId="0" borderId="5" xfId="1" applyFont="1" applyFill="1" applyBorder="1" applyAlignment="1" applyProtection="1">
      <alignment horizontal="center" vertical="center" wrapText="1"/>
      <protection locked="0"/>
    </xf>
    <xf numFmtId="44" fontId="6" fillId="0" borderId="4" xfId="1" applyFont="1" applyFill="1" applyBorder="1" applyAlignment="1" applyProtection="1">
      <alignment horizontal="center" vertical="center" wrapText="1"/>
      <protection locked="0"/>
    </xf>
    <xf numFmtId="0" fontId="14" fillId="0" borderId="8" xfId="0" applyNumberFormat="1" applyFont="1" applyFill="1" applyBorder="1" applyAlignment="1" applyProtection="1">
      <alignment horizontal="center" vertical="center" wrapText="1"/>
      <protection locked="0"/>
    </xf>
    <xf numFmtId="0" fontId="2" fillId="0" borderId="0" xfId="0" applyFont="1" applyAlignment="1" applyProtection="1">
      <alignment horizontal="center"/>
      <protection locked="0"/>
    </xf>
    <xf numFmtId="44" fontId="5" fillId="3" borderId="2" xfId="1" applyFont="1" applyFill="1" applyBorder="1" applyAlignment="1" applyProtection="1">
      <alignment horizontal="center" vertical="center" wrapText="1"/>
      <protection locked="0"/>
    </xf>
    <xf numFmtId="44" fontId="6" fillId="3" borderId="2" xfId="1" applyFont="1" applyFill="1" applyBorder="1" applyAlignment="1" applyProtection="1">
      <alignment horizontal="center" vertical="center" wrapText="1"/>
      <protection locked="0"/>
    </xf>
    <xf numFmtId="0" fontId="2" fillId="0" borderId="0" xfId="0" applyFont="1" applyFill="1" applyProtection="1">
      <protection locked="0"/>
    </xf>
    <xf numFmtId="0" fontId="2" fillId="0" borderId="0" xfId="0" applyFont="1" applyAlignment="1">
      <alignment vertical="center"/>
    </xf>
    <xf numFmtId="0" fontId="2" fillId="0" borderId="0" xfId="0" applyFont="1" applyAlignment="1">
      <alignment vertical="center" wrapText="1"/>
    </xf>
    <xf numFmtId="0" fontId="2" fillId="2" borderId="3" xfId="0" applyFont="1" applyFill="1" applyBorder="1"/>
    <xf numFmtId="0" fontId="15" fillId="0" borderId="0" xfId="0" applyFont="1" applyFill="1" applyAlignment="1" applyProtection="1">
      <alignment horizontal="right"/>
      <protection locked="0"/>
    </xf>
    <xf numFmtId="44" fontId="11" fillId="0" borderId="0" xfId="1" applyFont="1" applyFill="1" applyBorder="1" applyAlignment="1" applyProtection="1">
      <alignment wrapText="1"/>
      <protection locked="0"/>
    </xf>
    <xf numFmtId="0" fontId="16" fillId="0" borderId="0" xfId="0" applyFont="1" applyFill="1" applyBorder="1" applyAlignment="1" applyProtection="1">
      <alignment horizontal="left" vertical="top" wrapText="1"/>
      <protection locked="0"/>
    </xf>
    <xf numFmtId="0" fontId="7" fillId="5" borderId="9" xfId="0" applyFont="1" applyFill="1" applyBorder="1" applyAlignment="1" applyProtection="1">
      <alignment horizontal="center"/>
      <protection locked="0"/>
    </xf>
    <xf numFmtId="9" fontId="7" fillId="5" borderId="9" xfId="0" applyNumberFormat="1" applyFont="1" applyFill="1" applyBorder="1" applyAlignment="1" applyProtection="1">
      <alignment horizontal="center"/>
      <protection locked="0"/>
    </xf>
    <xf numFmtId="49" fontId="3" fillId="0" borderId="0" xfId="0" applyNumberFormat="1" applyFont="1" applyBorder="1" applyAlignment="1">
      <alignment horizontal="center"/>
    </xf>
    <xf numFmtId="0" fontId="6" fillId="4" borderId="0" xfId="0" applyFont="1" applyFill="1" applyBorder="1" applyAlignment="1" applyProtection="1">
      <alignment horizontal="left" vertical="center" wrapText="1"/>
      <protection locked="0"/>
    </xf>
    <xf numFmtId="0" fontId="10" fillId="0" borderId="0" xfId="0" applyFont="1" applyFill="1" applyBorder="1" applyAlignment="1">
      <alignment horizontal="left" vertical="top" wrapText="1"/>
    </xf>
    <xf numFmtId="49" fontId="3" fillId="4" borderId="0" xfId="0" applyNumberFormat="1" applyFont="1" applyFill="1" applyBorder="1" applyAlignment="1">
      <alignment horizontal="center"/>
    </xf>
    <xf numFmtId="0" fontId="2" fillId="4" borderId="0" xfId="0" applyFont="1" applyFill="1"/>
    <xf numFmtId="0" fontId="2" fillId="0" borderId="0" xfId="0" applyFont="1" applyFill="1" applyBorder="1" applyAlignment="1">
      <alignment vertical="center" wrapText="1"/>
    </xf>
    <xf numFmtId="0" fontId="18" fillId="0" borderId="0" xfId="0" applyFont="1" applyFill="1" applyBorder="1"/>
    <xf numFmtId="0" fontId="2" fillId="4" borderId="0" xfId="0" applyFont="1" applyFill="1" applyBorder="1" applyAlignment="1">
      <alignment vertical="center"/>
    </xf>
    <xf numFmtId="0" fontId="15" fillId="0" borderId="0" xfId="0" applyFont="1" applyFill="1" applyBorder="1" applyAlignment="1" applyProtection="1">
      <alignment vertical="center"/>
      <protection locked="0"/>
    </xf>
    <xf numFmtId="0" fontId="4" fillId="0" borderId="0" xfId="0" applyFont="1" applyFill="1" applyBorder="1" applyAlignment="1" applyProtection="1">
      <alignment vertical="center"/>
      <protection locked="0"/>
    </xf>
    <xf numFmtId="0" fontId="4" fillId="0" borderId="0" xfId="0" applyFont="1" applyFill="1" applyBorder="1" applyAlignment="1">
      <alignment horizontal="left" vertical="center"/>
    </xf>
    <xf numFmtId="0" fontId="4" fillId="0" borderId="1" xfId="0" applyFont="1" applyFill="1" applyBorder="1" applyAlignment="1">
      <alignment horizontal="left"/>
    </xf>
    <xf numFmtId="0" fontId="2" fillId="0" borderId="7" xfId="0" applyFont="1" applyFill="1" applyBorder="1" applyAlignment="1" applyProtection="1">
      <alignment horizontal="left"/>
      <protection locked="0"/>
    </xf>
    <xf numFmtId="0" fontId="2" fillId="0" borderId="1" xfId="0" applyFont="1" applyBorder="1" applyAlignment="1">
      <alignment wrapText="1"/>
    </xf>
    <xf numFmtId="0" fontId="4" fillId="0" borderId="2" xfId="0" applyFont="1" applyBorder="1" applyAlignment="1">
      <alignment horizontal="center" vertical="center" wrapText="1"/>
    </xf>
    <xf numFmtId="0" fontId="4" fillId="0" borderId="6" xfId="0" applyFont="1" applyBorder="1" applyAlignment="1">
      <alignment vertical="center" wrapText="1"/>
    </xf>
    <xf numFmtId="0" fontId="4" fillId="0" borderId="2" xfId="0" applyFont="1" applyBorder="1" applyAlignment="1">
      <alignment vertical="center" wrapText="1"/>
    </xf>
    <xf numFmtId="0" fontId="20" fillId="6" borderId="10" xfId="4" applyFill="1" applyAlignment="1">
      <alignment horizontal="left" vertical="center"/>
    </xf>
    <xf numFmtId="0" fontId="22" fillId="0" borderId="0" xfId="3" applyFont="1" applyAlignment="1">
      <alignment wrapText="1"/>
    </xf>
    <xf numFmtId="0" fontId="2" fillId="0" borderId="11" xfId="0" applyFont="1" applyBorder="1" applyAlignment="1">
      <alignment wrapText="1"/>
    </xf>
    <xf numFmtId="0" fontId="22" fillId="0" borderId="0" xfId="3" applyFont="1" applyAlignment="1" applyProtection="1">
      <alignment horizontal="left"/>
      <protection locked="0"/>
    </xf>
    <xf numFmtId="0" fontId="16" fillId="7" borderId="0" xfId="0" applyFont="1" applyFill="1" applyAlignment="1" applyProtection="1">
      <alignment horizontal="left" vertical="center" wrapText="1"/>
      <protection locked="0"/>
    </xf>
    <xf numFmtId="0" fontId="21" fillId="8" borderId="9" xfId="5" applyFill="1" applyBorder="1" applyAlignment="1">
      <alignment vertical="center" wrapText="1"/>
    </xf>
    <xf numFmtId="0" fontId="12" fillId="0" borderId="0" xfId="0" applyFont="1" applyAlignment="1" applyProtection="1">
      <protection locked="0"/>
    </xf>
    <xf numFmtId="0" fontId="17" fillId="7" borderId="0" xfId="0" applyFont="1" applyFill="1" applyBorder="1" applyAlignment="1" applyProtection="1">
      <alignment wrapText="1"/>
      <protection locked="0"/>
    </xf>
    <xf numFmtId="0" fontId="2" fillId="4" borderId="0" xfId="0" applyFont="1" applyFill="1" applyBorder="1" applyAlignment="1" applyProtection="1">
      <protection locked="0"/>
    </xf>
    <xf numFmtId="0" fontId="8" fillId="4" borderId="0" xfId="0" applyFont="1" applyFill="1" applyBorder="1" applyAlignment="1" applyProtection="1">
      <alignment vertical="center"/>
      <protection locked="0"/>
    </xf>
    <xf numFmtId="0" fontId="2" fillId="4" borderId="0" xfId="0" applyFont="1" applyFill="1" applyProtection="1">
      <protection locked="0"/>
    </xf>
    <xf numFmtId="0" fontId="2" fillId="4" borderId="0" xfId="0" applyFont="1" applyFill="1" applyAlignment="1" applyProtection="1">
      <protection locked="0"/>
    </xf>
    <xf numFmtId="0" fontId="7" fillId="4" borderId="0" xfId="0" applyFont="1" applyFill="1" applyBorder="1" applyAlignment="1" applyProtection="1">
      <alignment horizontal="center"/>
      <protection locked="0"/>
    </xf>
    <xf numFmtId="0" fontId="2" fillId="4" borderId="0" xfId="0" applyFont="1" applyFill="1" applyAlignment="1" applyProtection="1">
      <alignment horizontal="left"/>
      <protection locked="0"/>
    </xf>
    <xf numFmtId="0" fontId="7" fillId="4" borderId="0" xfId="0" applyFont="1" applyFill="1" applyAlignment="1" applyProtection="1">
      <alignment horizontal="right"/>
      <protection locked="0"/>
    </xf>
    <xf numFmtId="9" fontId="7" fillId="4" borderId="0" xfId="0" applyNumberFormat="1" applyFont="1" applyFill="1" applyBorder="1" applyAlignment="1" applyProtection="1">
      <alignment horizontal="center"/>
      <protection locked="0"/>
    </xf>
    <xf numFmtId="0" fontId="15" fillId="4" borderId="0" xfId="0" applyFont="1" applyFill="1" applyAlignment="1" applyProtection="1">
      <alignment horizontal="right"/>
      <protection locked="0"/>
    </xf>
    <xf numFmtId="164" fontId="11" fillId="4" borderId="0" xfId="2" applyNumberFormat="1" applyFont="1" applyFill="1" applyBorder="1" applyProtection="1">
      <protection locked="0"/>
    </xf>
    <xf numFmtId="0" fontId="16" fillId="0" borderId="0" xfId="0" applyFont="1" applyFill="1" applyBorder="1" applyAlignment="1" applyProtection="1">
      <alignment vertical="center" wrapText="1"/>
      <protection locked="0"/>
    </xf>
    <xf numFmtId="0" fontId="16" fillId="4" borderId="0" xfId="0" applyFont="1" applyFill="1" applyBorder="1" applyAlignment="1" applyProtection="1">
      <alignment vertical="center" wrapText="1"/>
      <protection locked="0"/>
    </xf>
    <xf numFmtId="0" fontId="21" fillId="0" borderId="9" xfId="5" applyBorder="1" applyAlignment="1" applyProtection="1">
      <alignment wrapText="1"/>
      <protection locked="0"/>
    </xf>
    <xf numFmtId="0" fontId="21" fillId="0" borderId="9" xfId="5" applyBorder="1" applyAlignment="1" applyProtection="1">
      <alignment horizontal="center"/>
      <protection locked="0"/>
    </xf>
    <xf numFmtId="0" fontId="21" fillId="0" borderId="9" xfId="5" applyBorder="1" applyAlignment="1" applyProtection="1">
      <alignment vertical="center"/>
      <protection locked="0"/>
    </xf>
    <xf numFmtId="0" fontId="25" fillId="0" borderId="8" xfId="0" applyNumberFormat="1" applyFont="1" applyFill="1" applyBorder="1" applyAlignment="1" applyProtection="1">
      <alignment horizontal="center" vertical="center" wrapText="1"/>
      <protection locked="0"/>
    </xf>
    <xf numFmtId="0" fontId="15" fillId="0" borderId="0" xfId="0" applyFont="1" applyFill="1" applyProtection="1">
      <protection locked="0"/>
    </xf>
    <xf numFmtId="0" fontId="4" fillId="0" borderId="0" xfId="0" applyFont="1" applyFill="1" applyAlignment="1">
      <alignment horizontal="left"/>
    </xf>
    <xf numFmtId="0" fontId="4" fillId="0" borderId="0" xfId="0" applyFont="1" applyFill="1"/>
    <xf numFmtId="0" fontId="2" fillId="0" borderId="11" xfId="0" applyFont="1" applyBorder="1" applyProtection="1">
      <protection locked="0"/>
    </xf>
    <xf numFmtId="0" fontId="16" fillId="7" borderId="0" xfId="0" applyFont="1" applyFill="1" applyBorder="1" applyAlignment="1" applyProtection="1">
      <alignment horizontal="center" vertical="center" wrapText="1"/>
      <protection locked="0"/>
    </xf>
    <xf numFmtId="0" fontId="26" fillId="0" borderId="0" xfId="0" applyFont="1" applyAlignment="1" applyProtection="1">
      <alignment horizontal="left" vertical="center"/>
      <protection locked="0"/>
    </xf>
    <xf numFmtId="0" fontId="2" fillId="0" borderId="0" xfId="0" applyFont="1" applyFill="1" applyBorder="1" applyAlignment="1">
      <alignment vertical="center"/>
    </xf>
    <xf numFmtId="0" fontId="28" fillId="0" borderId="4" xfId="0" applyFont="1" applyBorder="1" applyAlignment="1">
      <alignment horizontal="center" vertical="center" wrapText="1"/>
    </xf>
    <xf numFmtId="0" fontId="28" fillId="0" borderId="2" xfId="0" applyFont="1" applyBorder="1" applyAlignment="1">
      <alignment vertical="center" wrapText="1"/>
    </xf>
    <xf numFmtId="0" fontId="28" fillId="0" borderId="2" xfId="0" applyFont="1" applyBorder="1" applyAlignment="1">
      <alignment horizontal="center" vertical="center" wrapText="1"/>
    </xf>
    <xf numFmtId="0" fontId="28" fillId="0" borderId="3" xfId="0" applyFont="1" applyBorder="1" applyAlignment="1">
      <alignment horizontal="center" vertical="center" wrapText="1"/>
    </xf>
    <xf numFmtId="0" fontId="28" fillId="0" borderId="3" xfId="0" applyFont="1" applyBorder="1" applyAlignment="1">
      <alignment vertical="center" wrapText="1"/>
    </xf>
    <xf numFmtId="0" fontId="21" fillId="0" borderId="12" xfId="5" applyFill="1" applyBorder="1" applyAlignment="1">
      <alignment horizontal="left" wrapText="1"/>
    </xf>
    <xf numFmtId="0" fontId="21" fillId="0" borderId="17" xfId="7" applyFill="1" applyAlignment="1">
      <alignment wrapText="1"/>
    </xf>
    <xf numFmtId="0" fontId="21" fillId="0" borderId="17" xfId="7" applyFill="1" applyAlignment="1" applyProtection="1">
      <alignment wrapText="1"/>
      <protection locked="0"/>
    </xf>
    <xf numFmtId="0" fontId="21" fillId="0" borderId="17" xfId="7" applyFill="1" applyAlignment="1">
      <alignment horizontal="left" wrapText="1"/>
    </xf>
    <xf numFmtId="0" fontId="21" fillId="0" borderId="17" xfId="7" applyFill="1" applyAlignment="1" applyProtection="1">
      <alignment horizontal="left" wrapText="1"/>
      <protection locked="0"/>
    </xf>
    <xf numFmtId="0" fontId="21" fillId="0" borderId="17" xfId="7" applyFill="1" applyAlignment="1">
      <alignment horizontal="left"/>
    </xf>
    <xf numFmtId="0" fontId="21" fillId="0" borderId="17" xfId="7" applyFill="1" applyAlignment="1">
      <alignment horizontal="left" vertical="center" indent="1"/>
    </xf>
    <xf numFmtId="0" fontId="27" fillId="0" borderId="16" xfId="6" applyFill="1" applyAlignment="1" applyProtection="1">
      <alignment horizontal="left" vertical="center"/>
      <protection locked="0"/>
    </xf>
    <xf numFmtId="0" fontId="27" fillId="0" borderId="16" xfId="6" applyFill="1" applyAlignment="1" applyProtection="1">
      <alignment horizontal="left" vertical="center" wrapText="1"/>
      <protection locked="0"/>
    </xf>
    <xf numFmtId="0" fontId="27" fillId="0" borderId="16" xfId="6" applyFill="1" applyAlignment="1">
      <alignment horizontal="center" vertical="center" wrapText="1"/>
    </xf>
    <xf numFmtId="0" fontId="27" fillId="0" borderId="16" xfId="6" applyFill="1" applyAlignment="1">
      <alignment horizontal="left" vertical="center" wrapText="1"/>
    </xf>
    <xf numFmtId="0" fontId="29" fillId="0" borderId="14" xfId="0" applyFont="1" applyFill="1" applyBorder="1" applyAlignment="1" applyProtection="1">
      <alignment horizontal="center" vertical="center" wrapText="1"/>
      <protection locked="0"/>
    </xf>
    <xf numFmtId="44" fontId="30" fillId="3" borderId="15" xfId="1" applyNumberFormat="1" applyFont="1" applyFill="1" applyBorder="1" applyAlignment="1" applyProtection="1">
      <alignment horizontal="center" vertical="center"/>
      <protection locked="0"/>
    </xf>
    <xf numFmtId="0" fontId="23" fillId="0" borderId="5" xfId="0" applyFont="1" applyFill="1" applyBorder="1" applyAlignment="1" applyProtection="1">
      <alignment horizontal="center" vertical="center" wrapText="1"/>
      <protection locked="0"/>
    </xf>
    <xf numFmtId="0" fontId="24" fillId="0" borderId="7" xfId="0" applyFont="1" applyFill="1" applyBorder="1" applyAlignment="1" applyProtection="1">
      <alignment vertical="center" wrapText="1"/>
      <protection locked="0"/>
    </xf>
    <xf numFmtId="1" fontId="24" fillId="0" borderId="4" xfId="1" applyNumberFormat="1" applyFont="1" applyFill="1" applyBorder="1" applyAlignment="1" applyProtection="1">
      <protection locked="0"/>
    </xf>
    <xf numFmtId="44" fontId="24" fillId="0" borderId="7" xfId="1" applyFont="1" applyFill="1" applyBorder="1" applyAlignment="1" applyProtection="1">
      <protection locked="0"/>
    </xf>
    <xf numFmtId="44" fontId="24" fillId="3" borderId="7" xfId="0" applyNumberFormat="1" applyFont="1" applyFill="1" applyBorder="1" applyAlignment="1" applyProtection="1">
      <alignment horizontal="center" vertical="center"/>
      <protection locked="0"/>
    </xf>
    <xf numFmtId="44" fontId="24" fillId="0" borderId="2" xfId="1" applyFont="1" applyFill="1" applyBorder="1" applyAlignment="1" applyProtection="1">
      <alignment horizontal="center" vertical="center" wrapText="1"/>
      <protection locked="0"/>
    </xf>
    <xf numFmtId="44" fontId="24" fillId="0" borderId="5" xfId="1" applyFont="1" applyFill="1" applyBorder="1" applyAlignment="1" applyProtection="1">
      <alignment horizontal="center" vertical="center" wrapText="1"/>
      <protection locked="0"/>
    </xf>
    <xf numFmtId="44" fontId="24" fillId="0" borderId="4" xfId="1" applyFont="1" applyFill="1" applyBorder="1" applyAlignment="1" applyProtection="1">
      <alignment horizontal="center" vertical="center" wrapText="1"/>
      <protection locked="0"/>
    </xf>
    <xf numFmtId="44" fontId="23" fillId="5" borderId="2" xfId="1" applyFont="1" applyFill="1" applyBorder="1" applyAlignment="1" applyProtection="1">
      <alignment horizontal="center" vertical="center" wrapText="1"/>
      <protection locked="0"/>
    </xf>
    <xf numFmtId="0" fontId="4" fillId="0" borderId="3" xfId="0" applyFont="1" applyBorder="1" applyAlignment="1">
      <alignment horizontal="center" vertical="center" wrapText="1"/>
    </xf>
    <xf numFmtId="0" fontId="4" fillId="0" borderId="3" xfId="0" applyFont="1" applyBorder="1" applyAlignment="1">
      <alignment vertical="center" wrapText="1"/>
    </xf>
    <xf numFmtId="0" fontId="28" fillId="0" borderId="0" xfId="0" applyFont="1" applyFill="1" applyBorder="1" applyAlignment="1">
      <alignment horizontal="center" vertical="center" wrapText="1"/>
    </xf>
    <xf numFmtId="0" fontId="28" fillId="0" borderId="0" xfId="0" applyFont="1" applyFill="1" applyBorder="1" applyAlignment="1">
      <alignment vertical="center" wrapText="1"/>
    </xf>
    <xf numFmtId="0" fontId="4" fillId="0" borderId="0" xfId="0" applyFont="1" applyFill="1" applyBorder="1" applyAlignment="1">
      <alignment horizontal="center" vertical="center" wrapText="1"/>
    </xf>
    <xf numFmtId="0" fontId="4" fillId="0" borderId="0" xfId="0" applyFont="1" applyFill="1" applyBorder="1" applyAlignment="1">
      <alignment vertical="center" wrapText="1"/>
    </xf>
    <xf numFmtId="0" fontId="20" fillId="6" borderId="10" xfId="4" applyFill="1" applyAlignment="1">
      <alignment horizontal="left" vertical="center" wrapText="1"/>
    </xf>
    <xf numFmtId="0" fontId="31" fillId="0" borderId="13" xfId="0" applyFont="1" applyFill="1" applyBorder="1" applyAlignment="1">
      <alignment horizontal="left" vertical="top" wrapText="1"/>
    </xf>
    <xf numFmtId="0" fontId="20" fillId="6" borderId="10" xfId="4" applyFill="1" applyAlignment="1">
      <alignment vertical="center" wrapText="1"/>
    </xf>
    <xf numFmtId="0" fontId="20" fillId="6" borderId="10" xfId="4" applyFill="1" applyAlignment="1">
      <alignment vertical="center"/>
    </xf>
    <xf numFmtId="0" fontId="20" fillId="0" borderId="0" xfId="4" applyFill="1" applyBorder="1" applyAlignment="1">
      <alignment vertical="center" wrapText="1"/>
    </xf>
    <xf numFmtId="0" fontId="2" fillId="4" borderId="0" xfId="0" applyFont="1" applyFill="1" applyAlignment="1" applyProtection="1">
      <alignment horizontal="left" vertical="center"/>
      <protection locked="0"/>
    </xf>
    <xf numFmtId="0" fontId="2" fillId="4" borderId="0" xfId="0" applyFont="1" applyFill="1" applyBorder="1" applyAlignment="1">
      <alignment wrapText="1"/>
    </xf>
    <xf numFmtId="0" fontId="32" fillId="0" borderId="0" xfId="0" applyFont="1"/>
    <xf numFmtId="0" fontId="33" fillId="0" borderId="0" xfId="0" applyFont="1" applyFill="1" applyBorder="1" applyAlignment="1">
      <alignment horizontal="right"/>
    </xf>
    <xf numFmtId="0" fontId="33" fillId="0" borderId="0" xfId="0" applyFont="1" applyBorder="1" applyAlignment="1">
      <alignment horizontal="left"/>
    </xf>
    <xf numFmtId="164" fontId="34" fillId="3" borderId="9" xfId="2" applyNumberFormat="1" applyFont="1" applyFill="1" applyBorder="1" applyProtection="1">
      <protection locked="0"/>
    </xf>
    <xf numFmtId="44" fontId="34" fillId="3" borderId="9" xfId="1" applyFont="1" applyFill="1" applyBorder="1" applyAlignment="1" applyProtection="1">
      <alignment wrapText="1"/>
      <protection locked="0"/>
    </xf>
    <xf numFmtId="0" fontId="35" fillId="0" borderId="0" xfId="0" applyFont="1" applyAlignment="1" applyProtection="1">
      <alignment horizontal="left" vertical="center"/>
      <protection locked="0"/>
    </xf>
    <xf numFmtId="0" fontId="36" fillId="0" borderId="0" xfId="3" applyFont="1" applyAlignment="1" applyProtection="1">
      <alignment horizontal="left"/>
      <protection locked="0"/>
    </xf>
    <xf numFmtId="0" fontId="37" fillId="0" borderId="0" xfId="0" applyFont="1" applyFill="1"/>
    <xf numFmtId="44" fontId="38" fillId="9" borderId="18" xfId="1" applyFont="1" applyFill="1" applyBorder="1" applyAlignment="1"/>
    <xf numFmtId="0" fontId="20" fillId="0" borderId="0" xfId="4" applyFill="1" applyBorder="1" applyAlignment="1">
      <alignment horizontal="left" vertical="center" wrapText="1"/>
    </xf>
    <xf numFmtId="0" fontId="20" fillId="0" borderId="0" xfId="4" applyFill="1" applyBorder="1" applyAlignment="1">
      <alignment horizontal="left" vertical="center" wrapText="1"/>
    </xf>
  </cellXfs>
  <cellStyles count="8">
    <cellStyle name="Currency" xfId="1" builtinId="4"/>
    <cellStyle name="Heading 1" xfId="6" builtinId="16"/>
    <cellStyle name="Heading 2" xfId="4" builtinId="17"/>
    <cellStyle name="Heading 3" xfId="7" builtinId="18"/>
    <cellStyle name="Heading 4" xfId="5" builtinId="19"/>
    <cellStyle name="Normal" xfId="0" builtinId="0"/>
    <cellStyle name="Percent" xfId="2" builtinId="5"/>
    <cellStyle name="Title" xfId="3" builtinId="15"/>
  </cellStyles>
  <dxfs count="105">
    <dxf>
      <font>
        <b val="0"/>
        <i val="0"/>
        <strike val="0"/>
        <condense val="0"/>
        <extend val="0"/>
        <outline val="0"/>
        <shadow val="0"/>
        <u val="none"/>
        <vertAlign val="baseline"/>
        <sz val="12"/>
        <color rgb="FF000000"/>
        <name val="Arial"/>
        <scheme val="none"/>
      </font>
      <numFmt numFmtId="0" formatCode="General"/>
      <fill>
        <patternFill patternType="none">
          <fgColor rgb="FF000000"/>
          <bgColor auto="1"/>
        </patternFill>
      </fill>
      <alignment horizontal="center" vertical="center" textRotation="0" wrapText="1" indent="0" justifyLastLine="0" shrinkToFit="0" readingOrder="0"/>
      <border outline="0">
        <left style="thin">
          <color indexed="64"/>
        </left>
      </border>
      <protection locked="0" hidden="0"/>
    </dxf>
    <dxf>
      <font>
        <b val="0"/>
        <i val="0"/>
        <strike val="0"/>
        <condense val="0"/>
        <extend val="0"/>
        <outline val="0"/>
        <shadow val="0"/>
        <u val="none"/>
        <vertAlign val="baseline"/>
        <sz val="12"/>
        <color theme="1"/>
        <name val="Arial"/>
        <scheme val="none"/>
      </font>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top style="thin">
          <color indexed="64"/>
        </top>
        <bottom style="thin">
          <color indexed="64"/>
        </bottom>
      </border>
      <protection locked="0" hidden="0"/>
    </dxf>
    <dxf>
      <font>
        <b val="0"/>
        <i val="0"/>
        <strike val="0"/>
        <condense val="0"/>
        <extend val="0"/>
        <outline val="0"/>
        <shadow val="0"/>
        <u val="none"/>
        <vertAlign val="baseline"/>
        <sz val="12"/>
        <color auto="1"/>
        <name val="Arial"/>
        <scheme val="none"/>
      </font>
      <fill>
        <patternFill patternType="solid">
          <fgColor indexed="64"/>
          <bgColor rgb="FFE2CFF1"/>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2"/>
        <color theme="1"/>
        <name val="Arial"/>
        <scheme val="none"/>
      </font>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2"/>
        <color theme="1"/>
        <name val="Arial"/>
        <scheme val="none"/>
      </font>
      <numFmt numFmtId="34" formatCode="_(&quot;$&quot;* #,##0.00_);_(&quot;$&quot;* \(#,##0.00\);_(&quot;$&quot;* &quot;-&quot;??_);_(@_)"/>
      <fill>
        <patternFill patternType="solid">
          <fgColor indexed="64"/>
          <bgColor theme="0" tint="-0.14999847407452621"/>
        </patternFill>
      </fill>
      <alignment horizontal="center" vertical="center" textRotation="0" wrapText="0" indent="0" justifyLastLine="0" shrinkToFit="0" readingOrder="0"/>
      <border diagonalUp="0" diagonalDown="0" outline="0">
        <left/>
        <right/>
        <top style="thin">
          <color indexed="64"/>
        </top>
        <bottom style="thin">
          <color indexed="64"/>
        </bottom>
      </border>
      <protection locked="0" hidden="0"/>
    </dxf>
    <dxf>
      <font>
        <b val="0"/>
        <strike val="0"/>
        <outline val="0"/>
        <shadow val="0"/>
        <u val="none"/>
        <vertAlign val="baseline"/>
        <sz val="12"/>
        <name val="Arial"/>
        <scheme val="none"/>
      </font>
      <numFmt numFmtId="1" formatCode="0"/>
      <fill>
        <patternFill patternType="none">
          <fgColor indexed="64"/>
          <bgColor indexed="65"/>
        </patternFill>
      </fill>
      <alignment horizontal="general" vertical="bottom" textRotation="0" wrapText="0" indent="0" justifyLastLine="0" shrinkToFit="0" readingOrder="0"/>
      <border diagonalUp="0" diagonalDown="0" outline="0">
        <left/>
        <right style="thin">
          <color indexed="64"/>
        </right>
        <top style="thin">
          <color indexed="64"/>
        </top>
        <bottom style="thin">
          <color indexed="64"/>
        </bottom>
      </border>
      <protection locked="0" hidden="0"/>
    </dxf>
    <dxf>
      <font>
        <b val="0"/>
        <strike val="0"/>
        <outline val="0"/>
        <shadow val="0"/>
        <u val="none"/>
        <vertAlign val="baseline"/>
        <sz val="12"/>
        <name val="Arial"/>
        <scheme val="none"/>
      </font>
      <fill>
        <patternFill patternType="none">
          <fgColor indexed="64"/>
          <bgColor indexed="65"/>
        </patternFill>
      </fill>
      <alignment horizontal="general" vertical="bottom" textRotation="0" wrapText="0" indent="0" justifyLastLine="0" shrinkToFit="0" readingOrder="0"/>
      <border diagonalUp="0" diagonalDown="0" outline="0">
        <left/>
        <right/>
        <top style="thin">
          <color indexed="64"/>
        </top>
        <bottom style="thin">
          <color indexed="64"/>
        </bottom>
      </border>
      <protection locked="0" hidden="0"/>
    </dxf>
    <dxf>
      <font>
        <b val="0"/>
        <strike val="0"/>
        <outline val="0"/>
        <shadow val="0"/>
        <u val="none"/>
        <vertAlign val="baseline"/>
        <sz val="12"/>
        <name val="Arial"/>
        <scheme val="none"/>
      </font>
      <numFmt numFmtId="1" formatCode="0"/>
      <fill>
        <patternFill patternType="none">
          <fgColor indexed="64"/>
          <bgColor indexed="65"/>
        </patternFill>
      </fill>
      <alignment horizontal="general" vertical="bottom" textRotation="0" wrapText="0" indent="0" justifyLastLine="0" shrinkToFit="0" readingOrder="0"/>
      <border diagonalUp="0" diagonalDown="0" outline="0">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2"/>
        <color theme="1"/>
        <name val="Arial"/>
        <scheme val="none"/>
      </font>
      <fill>
        <patternFill patternType="none">
          <fgColor indexed="64"/>
          <bgColor indexed="65"/>
        </patternFill>
      </fill>
      <alignment horizontal="general" vertical="center" textRotation="0" wrapText="1" indent="0" justifyLastLine="0" shrinkToFit="0" readingOrder="0"/>
      <border diagonalUp="0" diagonalDown="0" outline="0">
        <left/>
        <right/>
        <top style="thin">
          <color indexed="64"/>
        </top>
        <bottom style="thin">
          <color indexed="64"/>
        </bottom>
      </border>
      <protection locked="0" hidden="0"/>
    </dxf>
    <dxf>
      <font>
        <b val="0"/>
        <i val="0"/>
        <strike val="0"/>
        <condense val="0"/>
        <extend val="0"/>
        <outline val="0"/>
        <shadow val="0"/>
        <u val="none"/>
        <vertAlign val="baseline"/>
        <sz val="12"/>
        <color auto="1"/>
        <name val="Arial"/>
        <scheme val="none"/>
      </font>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top style="thin">
          <color indexed="64"/>
        </top>
        <bottom style="thin">
          <color indexed="64"/>
        </bottom>
      </border>
      <protection locked="0" hidden="0"/>
    </dxf>
    <dxf>
      <border outline="0">
        <top style="thin">
          <color rgb="FF000000"/>
        </top>
      </border>
    </dxf>
    <dxf>
      <border>
        <bottom style="thick">
          <color theme="4"/>
        </bottom>
      </border>
    </dxf>
    <dxf>
      <border outline="0">
        <left style="thin">
          <color rgb="FF000000"/>
        </left>
        <right style="thin">
          <color rgb="FF000000"/>
        </right>
        <top style="thin">
          <color rgb="FF000000"/>
        </top>
        <bottom style="thin">
          <color rgb="FF000000"/>
        </bottom>
      </border>
    </dxf>
    <dxf>
      <font>
        <b/>
        <i val="0"/>
        <strike val="0"/>
        <condense val="0"/>
        <extend val="0"/>
        <outline val="0"/>
        <shadow val="0"/>
        <u val="none"/>
        <vertAlign val="baseline"/>
        <sz val="12"/>
        <color rgb="FF000000"/>
        <name val="Arial"/>
        <scheme val="none"/>
      </font>
      <fill>
        <patternFill patternType="none">
          <fgColor rgb="FF000000"/>
          <bgColor auto="1"/>
        </patternFill>
      </fill>
      <alignment horizontal="center" vertical="center" textRotation="0" wrapText="1" indent="0" justifyLastLine="0" shrinkToFit="0" readingOrder="0"/>
      <protection locked="0" hidden="0"/>
    </dxf>
    <dxf>
      <font>
        <b/>
        <i val="0"/>
        <strike val="0"/>
        <condense val="0"/>
        <extend val="0"/>
        <outline val="0"/>
        <shadow val="0"/>
        <u val="none"/>
        <vertAlign val="baseline"/>
        <sz val="15"/>
        <color theme="3"/>
        <name val="Arial"/>
        <scheme val="none"/>
      </font>
      <fill>
        <patternFill patternType="solid">
          <fgColor indexed="64"/>
          <bgColor theme="4" tint="-0.249977111117893"/>
        </patternFill>
      </fill>
      <alignment horizontal="left" vertical="center" textRotation="0" wrapText="0" indent="0" justifyLastLine="0" shrinkToFit="0" readingOrder="0"/>
      <border diagonalUp="0" diagonalDown="0">
        <left style="thin">
          <color indexed="64"/>
        </left>
        <right style="thin">
          <color indexed="64"/>
        </right>
        <top/>
        <bottom/>
      </border>
      <protection locked="0" hidden="0"/>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strike val="0"/>
      </font>
      <fill>
        <patternFill>
          <bgColor theme="9" tint="0.39994506668294322"/>
        </patternFill>
      </fill>
    </dxf>
    <dxf>
      <fill>
        <patternFill>
          <bgColor rgb="FFFF7979"/>
        </patternFill>
      </fill>
    </dxf>
    <dxf>
      <font>
        <b val="0"/>
        <i val="0"/>
        <strike val="0"/>
        <condense val="0"/>
        <extend val="0"/>
        <outline val="0"/>
        <shadow val="0"/>
        <u val="none"/>
        <vertAlign val="baseline"/>
        <sz val="11"/>
        <color auto="1"/>
        <name val="Arial"/>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border>
        <bottom style="thick">
          <color theme="4" tint="0.499984740745262"/>
        </bottom>
      </border>
    </dxf>
    <dxf>
      <border outline="0">
        <top style="thin">
          <color rgb="FF000000"/>
        </top>
      </border>
    </dxf>
    <dxf>
      <font>
        <b val="0"/>
        <i val="0"/>
        <strike val="0"/>
        <condense val="0"/>
        <extend val="0"/>
        <outline val="0"/>
        <shadow val="0"/>
        <u val="none"/>
        <vertAlign val="baseline"/>
        <sz val="11"/>
        <color auto="1"/>
        <name val="Arial"/>
        <scheme val="none"/>
      </font>
      <alignment horizontal="general" vertical="center" textRotation="0" wrapText="1" indent="0" justifyLastLine="0" shrinkToFit="0" readingOrder="0"/>
    </dxf>
    <dxf>
      <font>
        <b/>
        <strike val="0"/>
        <outline val="0"/>
        <shadow val="0"/>
        <u val="none"/>
        <vertAlign val="baseline"/>
        <sz val="13"/>
        <color theme="3"/>
        <name val="Arial"/>
        <scheme val="none"/>
      </font>
      <fill>
        <patternFill patternType="solid">
          <fgColor indexed="64"/>
          <bgColor rgb="FFBDD7EE"/>
        </patternFill>
      </fill>
      <alignment horizontal="left" vertical="center" textRotation="0" wrapText="1" indent="0" justifyLastLine="0" shrinkToFit="0" readingOrder="0"/>
      <border diagonalUp="0" diagonalDown="0">
        <left style="thin">
          <color indexed="64"/>
        </left>
        <right style="thin">
          <color indexed="64"/>
        </right>
        <top/>
        <bottom/>
      </border>
    </dxf>
    <dxf>
      <font>
        <b val="0"/>
        <i val="0"/>
        <strike val="0"/>
        <condense val="0"/>
        <extend val="0"/>
        <outline val="0"/>
        <shadow val="0"/>
        <u val="none"/>
        <vertAlign val="baseline"/>
        <sz val="11"/>
        <color auto="1"/>
        <name val="Arial"/>
        <scheme val="none"/>
      </font>
      <alignment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horizontal="center" vertical="center" textRotation="0" wrapText="1" indent="0" justifyLastLine="0" shrinkToFit="0" readingOrder="0"/>
      <border diagonalUp="0" diagonalDown="0">
        <left/>
        <right style="thin">
          <color indexed="64"/>
        </right>
        <top style="thin">
          <color indexed="64"/>
        </top>
        <bottom style="thin">
          <color indexed="64"/>
        </bottom>
      </border>
    </dxf>
    <dxf>
      <border>
        <bottom style="thick">
          <color theme="4" tint="0.499984740745262"/>
        </bottom>
      </border>
    </dxf>
    <dxf>
      <border outline="0">
        <top style="thin">
          <color rgb="FF000000"/>
        </top>
      </border>
    </dxf>
    <dxf>
      <font>
        <b val="0"/>
        <i val="0"/>
        <strike val="0"/>
        <condense val="0"/>
        <extend val="0"/>
        <outline val="0"/>
        <shadow val="0"/>
        <u val="none"/>
        <vertAlign val="baseline"/>
        <sz val="11"/>
        <color auto="1"/>
        <name val="Arial"/>
        <scheme val="none"/>
      </font>
      <alignment vertical="center" textRotation="0" wrapText="1" indent="0" justifyLastLine="0" shrinkToFit="0" readingOrder="0"/>
    </dxf>
    <dxf>
      <font>
        <b/>
        <strike val="0"/>
        <outline val="0"/>
        <shadow val="0"/>
        <u val="none"/>
        <vertAlign val="baseline"/>
        <sz val="13"/>
        <color theme="3"/>
        <name val="Arial"/>
        <scheme val="none"/>
      </font>
      <fill>
        <patternFill patternType="solid">
          <fgColor indexed="64"/>
          <bgColor rgb="FFBDD7EE"/>
        </patternFill>
      </fill>
      <alignment horizontal="left" vertical="center" textRotation="0" wrapText="1" indent="0" justifyLastLine="0" shrinkToFit="0" readingOrder="0"/>
      <border diagonalUp="0" diagonalDown="0">
        <left style="thin">
          <color indexed="64"/>
        </left>
        <right style="thin">
          <color indexed="64"/>
        </right>
        <top/>
        <bottom/>
      </border>
    </dxf>
    <dxf>
      <font>
        <b val="0"/>
        <i val="0"/>
        <strike val="0"/>
        <condense val="0"/>
        <extend val="0"/>
        <outline val="0"/>
        <shadow val="0"/>
        <u val="none"/>
        <vertAlign val="baseline"/>
        <sz val="12"/>
        <color rgb="FF000000"/>
        <name val="Arial"/>
        <scheme val="none"/>
      </font>
      <numFmt numFmtId="0" formatCode="General"/>
      <fill>
        <patternFill patternType="none">
          <fgColor rgb="FF000000"/>
          <bgColor auto="1"/>
        </patternFill>
      </fill>
      <alignment horizontal="center" vertical="center" textRotation="0" wrapText="1" indent="0" justifyLastLine="0" shrinkToFit="0" readingOrder="0"/>
      <border outline="0">
        <left style="thin">
          <color indexed="64"/>
        </left>
      </border>
      <protection locked="0" hidden="0"/>
    </dxf>
    <dxf>
      <font>
        <b val="0"/>
        <i val="0"/>
        <strike val="0"/>
        <condense val="0"/>
        <extend val="0"/>
        <outline val="0"/>
        <shadow val="0"/>
        <u val="none"/>
        <vertAlign val="baseline"/>
        <sz val="12"/>
        <color theme="1"/>
        <name val="Arial"/>
        <scheme val="none"/>
      </font>
      <fill>
        <patternFill patternType="none">
          <fgColor indexed="64"/>
          <bgColor indexed="65"/>
        </patternFill>
      </fill>
      <alignment horizontal="center" vertical="center" textRotation="0" wrapText="1" indent="0" justifyLastLine="0" shrinkToFit="0" readingOrder="0"/>
      <border diagonalUp="0" diagonalDown="0" outline="0">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2"/>
        <color theme="1"/>
        <name val="Arial"/>
        <scheme val="none"/>
      </font>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top style="thin">
          <color indexed="64"/>
        </top>
        <bottom style="thin">
          <color indexed="64"/>
        </bottom>
      </border>
      <protection locked="0" hidden="0"/>
    </dxf>
    <dxf>
      <font>
        <b val="0"/>
        <i val="0"/>
        <strike val="0"/>
        <condense val="0"/>
        <extend val="0"/>
        <outline val="0"/>
        <shadow val="0"/>
        <u val="none"/>
        <vertAlign val="baseline"/>
        <sz val="12"/>
        <color auto="1"/>
        <name val="Arial"/>
        <scheme val="none"/>
      </font>
      <fill>
        <patternFill patternType="solid">
          <fgColor indexed="64"/>
          <bgColor rgb="FFE2CFF1"/>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2"/>
        <color theme="1"/>
        <name val="Arial"/>
        <scheme val="none"/>
      </font>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2"/>
        <color theme="1"/>
        <name val="Arial"/>
        <scheme val="none"/>
      </font>
      <numFmt numFmtId="34" formatCode="_(&quot;$&quot;* #,##0.00_);_(&quot;$&quot;* \(#,##0.00\);_(&quot;$&quot;* &quot;-&quot;??_);_(@_)"/>
      <fill>
        <patternFill patternType="solid">
          <fgColor indexed="64"/>
          <bgColor theme="0" tint="-0.14999847407452621"/>
        </patternFill>
      </fill>
      <alignment horizontal="center" vertical="center" textRotation="0" wrapText="0" indent="0" justifyLastLine="0" shrinkToFit="0" readingOrder="0"/>
      <border diagonalUp="0" diagonalDown="0" outline="0">
        <left/>
        <right/>
        <top style="thin">
          <color indexed="64"/>
        </top>
        <bottom style="thin">
          <color indexed="64"/>
        </bottom>
      </border>
      <protection locked="0" hidden="0"/>
    </dxf>
    <dxf>
      <font>
        <b val="0"/>
        <strike val="0"/>
        <outline val="0"/>
        <shadow val="0"/>
        <u val="none"/>
        <vertAlign val="baseline"/>
        <sz val="12"/>
        <name val="Arial"/>
        <scheme val="none"/>
      </font>
      <numFmt numFmtId="1" formatCode="0"/>
      <fill>
        <patternFill patternType="none">
          <fgColor indexed="64"/>
          <bgColor indexed="65"/>
        </patternFill>
      </fill>
      <alignment horizontal="general" vertical="bottom" textRotation="0" wrapText="0" indent="0" justifyLastLine="0" shrinkToFit="0" readingOrder="0"/>
      <border diagonalUp="0" diagonalDown="0" outline="0">
        <left/>
        <right style="thin">
          <color indexed="64"/>
        </right>
        <top style="thin">
          <color indexed="64"/>
        </top>
        <bottom style="thin">
          <color indexed="64"/>
        </bottom>
      </border>
      <protection locked="0" hidden="0"/>
    </dxf>
    <dxf>
      <font>
        <b val="0"/>
        <strike val="0"/>
        <outline val="0"/>
        <shadow val="0"/>
        <u val="none"/>
        <vertAlign val="baseline"/>
        <sz val="12"/>
        <name val="Arial"/>
        <scheme val="none"/>
      </font>
      <fill>
        <patternFill patternType="none">
          <fgColor indexed="64"/>
          <bgColor indexed="65"/>
        </patternFill>
      </fill>
      <alignment horizontal="general" vertical="bottom" textRotation="0" wrapText="0" indent="0" justifyLastLine="0" shrinkToFit="0" readingOrder="0"/>
      <border diagonalUp="0" diagonalDown="0" outline="0">
        <left/>
        <right/>
        <top style="thin">
          <color indexed="64"/>
        </top>
        <bottom style="thin">
          <color indexed="64"/>
        </bottom>
      </border>
      <protection locked="0" hidden="0"/>
    </dxf>
    <dxf>
      <font>
        <b val="0"/>
        <strike val="0"/>
        <outline val="0"/>
        <shadow val="0"/>
        <u val="none"/>
        <vertAlign val="baseline"/>
        <sz val="12"/>
        <name val="Arial"/>
        <scheme val="none"/>
      </font>
      <numFmt numFmtId="1" formatCode="0"/>
      <fill>
        <patternFill patternType="none">
          <fgColor indexed="64"/>
          <bgColor indexed="65"/>
        </patternFill>
      </fill>
      <alignment horizontal="general" vertical="bottom" textRotation="0" wrapText="0" indent="0" justifyLastLine="0" shrinkToFit="0" readingOrder="0"/>
      <border diagonalUp="0" diagonalDown="0" outline="0">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2"/>
        <color theme="1"/>
        <name val="Arial"/>
        <scheme val="none"/>
      </font>
      <fill>
        <patternFill patternType="none">
          <fgColor indexed="64"/>
          <bgColor indexed="65"/>
        </patternFill>
      </fill>
      <alignment horizontal="general" vertical="center" textRotation="0" wrapText="1" indent="0" justifyLastLine="0" shrinkToFit="0" readingOrder="0"/>
      <border diagonalUp="0" diagonalDown="0" outline="0">
        <left/>
        <right/>
        <top style="thin">
          <color indexed="64"/>
        </top>
        <bottom style="thin">
          <color indexed="64"/>
        </bottom>
      </border>
      <protection locked="0" hidden="0"/>
    </dxf>
    <dxf>
      <font>
        <b val="0"/>
        <i val="0"/>
        <strike val="0"/>
        <condense val="0"/>
        <extend val="0"/>
        <outline val="0"/>
        <shadow val="0"/>
        <u val="none"/>
        <vertAlign val="baseline"/>
        <sz val="12"/>
        <color auto="1"/>
        <name val="Arial"/>
        <scheme val="none"/>
      </font>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top style="thin">
          <color indexed="64"/>
        </top>
        <bottom style="thin">
          <color indexed="64"/>
        </bottom>
      </border>
      <protection locked="0" hidden="0"/>
    </dxf>
    <dxf>
      <border outline="0">
        <top style="thin">
          <color rgb="FF000000"/>
        </top>
      </border>
    </dxf>
    <dxf>
      <border>
        <bottom style="thick">
          <color theme="4"/>
        </bottom>
      </border>
    </dxf>
    <dxf>
      <border outline="0">
        <left style="thin">
          <color rgb="FF000000"/>
        </left>
        <right style="thin">
          <color rgb="FF000000"/>
        </right>
        <top style="thin">
          <color rgb="FF000000"/>
        </top>
        <bottom style="thin">
          <color rgb="FF000000"/>
        </bottom>
      </border>
    </dxf>
    <dxf>
      <font>
        <b/>
        <i val="0"/>
        <strike val="0"/>
        <condense val="0"/>
        <extend val="0"/>
        <outline val="0"/>
        <shadow val="0"/>
        <u val="none"/>
        <vertAlign val="baseline"/>
        <sz val="12"/>
        <color rgb="FF000000"/>
        <name val="Arial"/>
        <scheme val="none"/>
      </font>
      <fill>
        <patternFill patternType="none">
          <fgColor rgb="FF000000"/>
          <bgColor auto="1"/>
        </patternFill>
      </fill>
      <alignment horizontal="center" vertical="center" textRotation="0" wrapText="1" indent="0" justifyLastLine="0" shrinkToFit="0" readingOrder="0"/>
      <protection locked="0" hidden="0"/>
    </dxf>
    <dxf>
      <font>
        <b/>
        <i val="0"/>
        <strike val="0"/>
        <condense val="0"/>
        <extend val="0"/>
        <outline val="0"/>
        <shadow val="0"/>
        <u val="none"/>
        <vertAlign val="baseline"/>
        <sz val="15"/>
        <color theme="3"/>
        <name val="Arial"/>
        <scheme val="none"/>
      </font>
      <fill>
        <patternFill patternType="solid">
          <fgColor indexed="64"/>
          <bgColor theme="4" tint="-0.249977111117893"/>
        </patternFill>
      </fill>
      <alignment horizontal="left" vertical="center" textRotation="0" wrapText="0" indent="0" justifyLastLine="0" shrinkToFit="0" readingOrder="0"/>
      <border diagonalUp="0" diagonalDown="0">
        <left style="thin">
          <color indexed="64"/>
        </left>
        <right style="thin">
          <color indexed="64"/>
        </right>
        <top/>
        <bottom/>
      </border>
      <protection locked="0" hidden="0"/>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strike val="0"/>
      </font>
      <fill>
        <patternFill>
          <bgColor theme="9" tint="0.39994506668294322"/>
        </patternFill>
      </fill>
    </dxf>
    <dxf>
      <fill>
        <patternFill>
          <bgColor rgb="FFFF7979"/>
        </patternFill>
      </fill>
    </dxf>
    <dxf>
      <font>
        <b val="0"/>
        <i val="0"/>
        <strike val="0"/>
        <condense val="0"/>
        <extend val="0"/>
        <outline val="0"/>
        <shadow val="0"/>
        <u val="none"/>
        <vertAlign val="baseline"/>
        <sz val="11"/>
        <color auto="1"/>
        <name val="Arial"/>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border>
        <bottom style="thick">
          <color theme="4" tint="0.499984740745262"/>
        </bottom>
      </border>
    </dxf>
    <dxf>
      <border outline="0">
        <top style="thin">
          <color rgb="FF000000"/>
        </top>
      </border>
    </dxf>
    <dxf>
      <font>
        <b val="0"/>
        <i val="0"/>
        <strike val="0"/>
        <condense val="0"/>
        <extend val="0"/>
        <outline val="0"/>
        <shadow val="0"/>
        <u val="none"/>
        <vertAlign val="baseline"/>
        <sz val="11"/>
        <color auto="1"/>
        <name val="Arial"/>
        <scheme val="none"/>
      </font>
      <alignment horizontal="general" vertical="center" textRotation="0" wrapText="1" indent="0" justifyLastLine="0" shrinkToFit="0" readingOrder="0"/>
    </dxf>
    <dxf>
      <font>
        <b/>
        <strike val="0"/>
        <outline val="0"/>
        <shadow val="0"/>
        <u val="none"/>
        <vertAlign val="baseline"/>
        <sz val="13"/>
        <color theme="3"/>
        <name val="Arial"/>
        <scheme val="none"/>
      </font>
      <fill>
        <patternFill patternType="solid">
          <fgColor indexed="64"/>
          <bgColor rgb="FFBDD7EE"/>
        </patternFill>
      </fill>
      <alignment horizontal="left" vertical="center" textRotation="0" wrapText="1" indent="0" justifyLastLine="0" shrinkToFit="0" readingOrder="0"/>
      <border diagonalUp="0" diagonalDown="0">
        <left style="thin">
          <color indexed="64"/>
        </left>
        <right style="thin">
          <color indexed="64"/>
        </right>
        <top/>
        <bottom/>
      </border>
    </dxf>
    <dxf>
      <font>
        <b val="0"/>
        <i val="0"/>
        <strike val="0"/>
        <condense val="0"/>
        <extend val="0"/>
        <outline val="0"/>
        <shadow val="0"/>
        <u val="none"/>
        <vertAlign val="baseline"/>
        <sz val="11"/>
        <color auto="1"/>
        <name val="Arial"/>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border>
        <bottom style="thick">
          <color theme="4" tint="0.499984740745262"/>
        </bottom>
      </border>
    </dxf>
    <dxf>
      <border outline="0">
        <top style="thin">
          <color rgb="FF000000"/>
        </top>
      </border>
    </dxf>
    <dxf>
      <font>
        <b val="0"/>
        <i val="0"/>
        <strike val="0"/>
        <condense val="0"/>
        <extend val="0"/>
        <outline val="0"/>
        <shadow val="0"/>
        <u val="none"/>
        <vertAlign val="baseline"/>
        <sz val="11"/>
        <color auto="1"/>
        <name val="Arial"/>
        <scheme val="none"/>
      </font>
      <alignment horizontal="general" vertical="center" textRotation="0" wrapText="1" indent="0" justifyLastLine="0" shrinkToFit="0" readingOrder="0"/>
    </dxf>
    <dxf>
      <font>
        <b/>
        <strike val="0"/>
        <outline val="0"/>
        <shadow val="0"/>
        <u val="none"/>
        <vertAlign val="baseline"/>
        <sz val="13"/>
        <color theme="3"/>
        <name val="Arial"/>
        <scheme val="none"/>
      </font>
      <fill>
        <patternFill patternType="solid">
          <fgColor indexed="64"/>
          <bgColor rgb="FFBDD7EE"/>
        </patternFill>
      </fill>
      <alignment horizontal="left" vertical="center" textRotation="0" wrapText="1" indent="0" justifyLastLine="0" shrinkToFit="0" readingOrder="0"/>
      <border diagonalUp="0" diagonalDown="0">
        <left style="thin">
          <color indexed="64"/>
        </left>
        <right style="thin">
          <color indexed="64"/>
        </right>
        <top/>
        <bottom/>
      </border>
    </dxf>
    <dxf>
      <font>
        <b val="0"/>
        <i val="0"/>
        <strike val="0"/>
        <condense val="0"/>
        <extend val="0"/>
        <outline val="0"/>
        <shadow val="0"/>
        <u val="none"/>
        <vertAlign val="baseline"/>
        <sz val="11"/>
        <color auto="1"/>
        <name val="Arial"/>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border>
        <bottom style="thick">
          <color theme="4" tint="0.499984740745262"/>
        </bottom>
      </border>
    </dxf>
    <dxf>
      <border outline="0">
        <top style="thin">
          <color rgb="FF000000"/>
        </top>
      </border>
    </dxf>
    <dxf>
      <font>
        <b val="0"/>
        <i val="0"/>
        <strike val="0"/>
        <condense val="0"/>
        <extend val="0"/>
        <outline val="0"/>
        <shadow val="0"/>
        <u val="none"/>
        <vertAlign val="baseline"/>
        <sz val="11"/>
        <color auto="1"/>
        <name val="Arial"/>
        <scheme val="none"/>
      </font>
      <alignment horizontal="general" vertical="center" textRotation="0" wrapText="1" indent="0" justifyLastLine="0" shrinkToFit="0" readingOrder="0"/>
    </dxf>
    <dxf>
      <font>
        <b/>
        <strike val="0"/>
        <outline val="0"/>
        <shadow val="0"/>
        <u val="none"/>
        <vertAlign val="baseline"/>
        <sz val="13"/>
        <color theme="3"/>
        <name val="Arial"/>
        <scheme val="none"/>
      </font>
      <fill>
        <patternFill patternType="solid">
          <fgColor indexed="64"/>
          <bgColor rgb="FFBDD7EE"/>
        </patternFill>
      </fill>
      <alignment horizontal="left" vertical="center" textRotation="0" wrapText="1" indent="0" justifyLastLine="0" shrinkToFit="0" readingOrder="0"/>
      <border diagonalUp="0" diagonalDown="0">
        <left style="thin">
          <color indexed="64"/>
        </left>
        <right style="thin">
          <color indexed="64"/>
        </right>
        <top/>
        <bottom/>
      </border>
    </dxf>
    <dxf>
      <font>
        <b val="0"/>
        <i val="0"/>
        <strike val="0"/>
        <condense val="0"/>
        <extend val="0"/>
        <outline val="0"/>
        <shadow val="0"/>
        <u val="none"/>
        <vertAlign val="baseline"/>
        <sz val="11"/>
        <color auto="1"/>
        <name val="Arial"/>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border>
        <bottom style="thick">
          <color theme="4" tint="0.499984740745262"/>
        </bottom>
      </border>
    </dxf>
    <dxf>
      <border outline="0">
        <top style="thin">
          <color rgb="FF000000"/>
        </top>
      </border>
    </dxf>
    <dxf>
      <font>
        <b val="0"/>
        <i val="0"/>
        <strike val="0"/>
        <condense val="0"/>
        <extend val="0"/>
        <outline val="0"/>
        <shadow val="0"/>
        <u val="none"/>
        <vertAlign val="baseline"/>
        <sz val="11"/>
        <color auto="1"/>
        <name val="Arial"/>
        <scheme val="none"/>
      </font>
      <alignment horizontal="general" vertical="center" textRotation="0" wrapText="1" indent="0" justifyLastLine="0" shrinkToFit="0" readingOrder="0"/>
    </dxf>
    <dxf>
      <font>
        <b/>
        <strike val="0"/>
        <outline val="0"/>
        <shadow val="0"/>
        <u val="none"/>
        <vertAlign val="baseline"/>
        <sz val="13"/>
        <color theme="3"/>
        <name val="Arial"/>
        <scheme val="none"/>
      </font>
      <fill>
        <patternFill patternType="solid">
          <fgColor indexed="64"/>
          <bgColor rgb="FFBDD7EE"/>
        </patternFill>
      </fill>
      <alignment horizontal="left" vertical="center" textRotation="0" wrapText="1" indent="0" justifyLastLine="0" shrinkToFit="0" readingOrder="0"/>
      <border diagonalUp="0" diagonalDown="0">
        <left style="thin">
          <color indexed="64"/>
        </left>
        <right style="thin">
          <color indexed="64"/>
        </right>
        <top/>
        <bottom/>
      </border>
    </dxf>
    <dxf>
      <font>
        <b val="0"/>
        <i val="0"/>
        <strike val="0"/>
        <condense val="0"/>
        <extend val="0"/>
        <outline val="0"/>
        <shadow val="0"/>
        <u val="none"/>
        <vertAlign val="baseline"/>
        <sz val="11"/>
        <color auto="1"/>
        <name val="Arial"/>
        <scheme val="none"/>
      </font>
      <alignment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horizontal="center" vertical="center" textRotation="0" wrapText="1" indent="0" justifyLastLine="0" shrinkToFit="0" readingOrder="0"/>
      <border diagonalUp="0" diagonalDown="0">
        <left/>
        <right style="thin">
          <color indexed="64"/>
        </right>
        <top style="thin">
          <color indexed="64"/>
        </top>
        <bottom style="thin">
          <color indexed="64"/>
        </bottom>
      </border>
    </dxf>
    <dxf>
      <border>
        <bottom style="thick">
          <color theme="4" tint="0.499984740745262"/>
        </bottom>
      </border>
    </dxf>
    <dxf>
      <border outline="0">
        <top style="thin">
          <color rgb="FF000000"/>
        </top>
      </border>
    </dxf>
    <dxf>
      <font>
        <b val="0"/>
        <i val="0"/>
        <strike val="0"/>
        <condense val="0"/>
        <extend val="0"/>
        <outline val="0"/>
        <shadow val="0"/>
        <u val="none"/>
        <vertAlign val="baseline"/>
        <sz val="11"/>
        <color auto="1"/>
        <name val="Arial"/>
        <scheme val="none"/>
      </font>
      <alignment vertical="center" textRotation="0" wrapText="1" indent="0" justifyLastLine="0" shrinkToFit="0" readingOrder="0"/>
    </dxf>
    <dxf>
      <font>
        <b/>
        <strike val="0"/>
        <outline val="0"/>
        <shadow val="0"/>
        <u val="none"/>
        <vertAlign val="baseline"/>
        <sz val="13"/>
        <color theme="3"/>
        <name val="Arial"/>
        <scheme val="none"/>
      </font>
      <fill>
        <patternFill patternType="solid">
          <fgColor indexed="64"/>
          <bgColor rgb="FFBDD7EE"/>
        </patternFill>
      </fill>
      <alignment horizontal="left" vertical="center" textRotation="0" wrapText="1" indent="0" justifyLastLine="0" shrinkToFit="0" readingOrder="0"/>
      <border diagonalUp="0" diagonalDown="0">
        <left style="thin">
          <color indexed="64"/>
        </left>
        <right style="thin">
          <color indexed="64"/>
        </right>
        <top/>
        <bottom/>
      </border>
    </dxf>
    <dxf>
      <border>
        <left style="thin">
          <color auto="1"/>
        </left>
        <right style="thin">
          <color auto="1"/>
        </right>
        <top style="thin">
          <color auto="1"/>
        </top>
        <bottom style="thin">
          <color auto="1"/>
        </bottom>
        <vertical style="thin">
          <color auto="1"/>
        </vertical>
        <horizontal style="thin">
          <color auto="1"/>
        </horizontal>
      </border>
    </dxf>
  </dxfs>
  <tableStyles count="1" defaultTableStyle="TableStyleMedium2" defaultPivotStyle="PivotStyleLight16">
    <tableStyle name="Table Style 1" pivot="0" count="1" xr9:uid="{00000000-0011-0000-FFFF-FFFF00000000}">
      <tableStyleElement type="wholeTable" dxfId="104"/>
    </tableStyle>
  </tableStyles>
  <colors>
    <mruColors>
      <color rgb="FFE2CFF1"/>
      <color rgb="FF893BC3"/>
      <color rgb="FFC39BE1"/>
      <color rgb="FFFF9191"/>
      <color rgb="FFFF7979"/>
      <color rgb="FFFFA3A3"/>
      <color rgb="FFEAB200"/>
      <color rgb="FFFFC91D"/>
      <color rgb="FFFF7D7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microsoft.com/office/2017/10/relationships/person" Target="persons/person.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ad.consrv.ca.gov\HQ\DLRP\DLRP_TCC\TCC%20Application\3_Full%20Application\TCC_Implementation-Grant-Full-Application-Workbook_DRAFT%209.20.1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home\sgc\DLRP\DLRP_TCC\TCC%20Application\2_Concept%20Proposal%20and%20Planning%20Grant%20Apps\FINAL%20-%20Released%208-28-17\TCC_Implementation-Grant-Concept-Proposal_Workbook_Final.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OC"/>
      <sheetName val="Instructions"/>
      <sheetName val="Proposal Summary"/>
      <sheetName val="Summary Work Plan"/>
      <sheetName val="Readiness"/>
      <sheetName val="Summary Budget"/>
      <sheetName val="Leveraged Funds"/>
      <sheetName val="LCTOP"/>
      <sheetName val="ATP"/>
      <sheetName val="TIRCP"/>
      <sheetName val="LCT -CVRP"/>
      <sheetName val="LCT - Public Fleets"/>
      <sheetName val="LCT - HVIP"/>
      <sheetName val="LCT - CarSharing"/>
      <sheetName val="BLANK -Financial Asst."/>
      <sheetName val="BLANK - EFMP+"/>
      <sheetName val="LIWP - Single Fam"/>
      <sheetName val="LIWP - Multi Fam"/>
      <sheetName val="Water-Energy"/>
      <sheetName val="Urban Greening"/>
      <sheetName val="SALC - ACE"/>
      <sheetName val="SALC - S and O"/>
      <sheetName val="Urban-Comm Forestry"/>
      <sheetName val="CalRecycle - Organics"/>
      <sheetName val="CalRecycle -Fiber Plastic Glass"/>
      <sheetName val="CalRecycle - Food"/>
      <sheetName val="Reference"/>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OC"/>
      <sheetName val="Instructions"/>
      <sheetName val="Proposal Summary"/>
      <sheetName val="Framework"/>
      <sheetName val="Management Capacity"/>
      <sheetName val="Summary Work Plan"/>
      <sheetName val="Project 1"/>
      <sheetName val="Project 2"/>
      <sheetName val="Project 3"/>
      <sheetName val="Project 4"/>
      <sheetName val="Project 5"/>
      <sheetName val="Grant Admin."/>
      <sheetName val="Summary Budget"/>
      <sheetName val="Leveraged Funds"/>
      <sheetName val="Readiness"/>
      <sheetName val="Reference"/>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Set>
  </externalBook>
</externalLink>
</file>

<file path=xl/persons/person.xml><?xml version="1.0" encoding="utf-8"?>
<personList xmlns="http://schemas.microsoft.com/office/spreadsheetml/2018/threadedcomments" xmlns:x="http://schemas.openxmlformats.org/spreadsheetml/2006/main">
  <person displayName="Jennifer Kim" id="{A61FD693-DCEB-421E-A431-C760029245B9}" userId="Jennifer.Kim@SGC.CA.GOV" providerId="PeoplePicker"/>
  <person displayName="Sarah Newsham" id="{E49D56BA-17E4-453E-BE23-4087BB6CAB02}" userId="S::Sarah.Newsham@sgc.ca.gov::0758260e-2bff-4186-a453-9458ea995b52" providerId="AD"/>
</personList>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2" xr:uid="{00000000-000C-0000-FFFF-FFFF00000000}" name="Table14" displayName="Table14" ref="A13:E19" totalsRowShown="0" headerRowDxfId="103" dataDxfId="102" headerRowBorderDxfId="100" tableBorderDxfId="101">
  <autoFilter ref="A13:E19" xr:uid="{00000000-0009-0000-0100-00000C000000}"/>
  <tableColumns count="5">
    <tableColumn id="1" xr3:uid="{00000000-0010-0000-0000-000001000000}" name="Subtask" dataDxfId="99"/>
    <tableColumn id="5" xr3:uid="{00000000-0010-0000-0000-000005000000}" name="Description" dataDxfId="98"/>
    <tableColumn id="2" xr3:uid="{00000000-0010-0000-0000-000002000000}" name=" Deliverables/Milestones" dataDxfId="97"/>
    <tableColumn id="3" xr3:uid="{00000000-0010-0000-0000-000003000000}" name="Responsible Parties" dataDxfId="96"/>
    <tableColumn id="4" xr3:uid="{00000000-0010-0000-0000-000004000000}" name="Timeline" dataDxfId="95"/>
  </tableColumns>
  <tableStyleInfo name="Table Style 1"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3" xr:uid="{00000000-000C-0000-FFFF-FFFF01000000}" name="Table113514" displayName="Table113514" ref="A21:E27" totalsRowShown="0" headerRowDxfId="94" dataDxfId="93" headerRowBorderDxfId="91" tableBorderDxfId="92">
  <autoFilter ref="A21:E27" xr:uid="{00000000-0009-0000-0100-00000D000000}"/>
  <tableColumns count="5">
    <tableColumn id="1" xr3:uid="{00000000-0010-0000-0100-000001000000}" name="Subtask" dataDxfId="90"/>
    <tableColumn id="5" xr3:uid="{00000000-0010-0000-0100-000005000000}" name="Description" dataDxfId="89"/>
    <tableColumn id="2" xr3:uid="{00000000-0010-0000-0100-000002000000}" name=" Deliverables/Milestones" dataDxfId="88"/>
    <tableColumn id="3" xr3:uid="{00000000-0010-0000-0100-000003000000}" name="Responsible Parties" dataDxfId="87"/>
    <tableColumn id="4" xr3:uid="{00000000-0010-0000-0100-000004000000}" name="Timeline" dataDxfId="86"/>
  </tableColumns>
  <tableStyleInfo name="Table Style 1"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4" xr:uid="{00000000-000C-0000-FFFF-FFFF02000000}" name="Table11315615" displayName="Table11315615" ref="A29:E35" totalsRowShown="0" headerRowDxfId="85" dataDxfId="84" headerRowBorderDxfId="82" tableBorderDxfId="83">
  <autoFilter ref="A29:E35" xr:uid="{00000000-0009-0000-0100-00000E000000}"/>
  <tableColumns count="5">
    <tableColumn id="1" xr3:uid="{00000000-0010-0000-0200-000001000000}" name="Subtask" dataDxfId="81"/>
    <tableColumn id="5" xr3:uid="{00000000-0010-0000-0200-000005000000}" name="Description" dataDxfId="80"/>
    <tableColumn id="2" xr3:uid="{00000000-0010-0000-0200-000002000000}" name=" Deliverables/Milestones" dataDxfId="79"/>
    <tableColumn id="3" xr3:uid="{00000000-0010-0000-0200-000003000000}" name="Responsible Parties" dataDxfId="78"/>
    <tableColumn id="4" xr3:uid="{00000000-0010-0000-0200-000004000000}" name="Timeline" dataDxfId="77"/>
  </tableColumns>
  <tableStyleInfo name="Table Style 1"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5" xr:uid="{00000000-000C-0000-FFFF-FFFF03000000}" name="Table1131516716" displayName="Table1131516716" ref="A37:E43" totalsRowShown="0" headerRowDxfId="76" dataDxfId="75" headerRowBorderDxfId="73" tableBorderDxfId="74">
  <autoFilter ref="A37:E43" xr:uid="{00000000-0009-0000-0100-00000F000000}"/>
  <tableColumns count="5">
    <tableColumn id="1" xr3:uid="{00000000-0010-0000-0300-000001000000}" name="Subtask" dataDxfId="72"/>
    <tableColumn id="5" xr3:uid="{00000000-0010-0000-0300-000005000000}" name="Description" dataDxfId="71"/>
    <tableColumn id="2" xr3:uid="{00000000-0010-0000-0300-000002000000}" name=" Deliverables/Milestones" dataDxfId="70"/>
    <tableColumn id="3" xr3:uid="{00000000-0010-0000-0300-000003000000}" name="Responsible Parties" dataDxfId="69"/>
    <tableColumn id="4" xr3:uid="{00000000-0010-0000-0300-000004000000}" name="Timeline" dataDxfId="68"/>
  </tableColumns>
  <tableStyleInfo name="Table Style 1"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6" xr:uid="{00000000-000C-0000-FFFF-FFFF04000000}" name="Table113151617817" displayName="Table113151617817" ref="A45:E51" totalsRowShown="0" headerRowDxfId="67" dataDxfId="66" headerRowBorderDxfId="64" tableBorderDxfId="65">
  <autoFilter ref="A45:E51" xr:uid="{00000000-0009-0000-0100-000010000000}"/>
  <tableColumns count="5">
    <tableColumn id="1" xr3:uid="{00000000-0010-0000-0400-000001000000}" name="Subtask" dataDxfId="63"/>
    <tableColumn id="5" xr3:uid="{00000000-0010-0000-0400-000005000000}" name="Description" dataDxfId="62"/>
    <tableColumn id="2" xr3:uid="{00000000-0010-0000-0400-000002000000}" name=" Deliverables/Milestones" dataDxfId="61"/>
    <tableColumn id="3" xr3:uid="{00000000-0010-0000-0400-000003000000}" name="Responsible Parties" dataDxfId="60"/>
    <tableColumn id="4" xr3:uid="{00000000-0010-0000-0400-000004000000}" name="Timeline" dataDxfId="59"/>
  </tableColumns>
  <tableStyleInfo name="Table Style 1"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9A1F564C-67B8-4536-A2CA-22EC613D04AD}" name="Table2143" displayName="Table2143" ref="A17:K44" totalsRowShown="0" headerRowDxfId="53" dataDxfId="52" headerRowBorderDxfId="50" tableBorderDxfId="51" totalsRowBorderDxfId="49">
  <autoFilter ref="A17:K44" xr:uid="{00000000-0009-0000-0100-000002000000}"/>
  <tableColumns count="11">
    <tableColumn id="2" xr3:uid="{FD8A64D6-429E-41D2-8291-C0FD426EFE58}" name="TASK #" dataDxfId="48"/>
    <tableColumn id="3" xr3:uid="{4342BC4F-93B9-474F-82A7-952D8E3DB8A1}" name="COST CATEGORY" dataDxfId="47"/>
    <tableColumn id="4" xr3:uid="{139AC158-A7E3-4159-9128-BD2980D24854}" name="COST DESCRIPTION" dataDxfId="46" dataCellStyle="Currency"/>
    <tableColumn id="5" xr3:uid="{542DA3C3-1188-4F43-AC94-BCF4B1AFBAEA}" name="COST PER UNIT ($)" dataDxfId="45" dataCellStyle="Currency"/>
    <tableColumn id="6" xr3:uid="{BEF02855-DAEE-46B3-A08D-CE4CD01BD0F7}" name="UNITS" dataDxfId="44" dataCellStyle="Currency"/>
    <tableColumn id="7" xr3:uid="{A7761ADB-231A-46F1-A51D-3BF54C314A01}" name="TOTAL PROJECT COST" dataDxfId="43">
      <calculatedColumnFormula>Table2143[[#This Row],[UNITS]]*Table2143[[#This Row],[COST PER UNIT ($)]]</calculatedColumnFormula>
    </tableColumn>
    <tableColumn id="8" xr3:uid="{1D84824C-5438-4235-8A6E-B3C7AC3DAC6C}" name="TOTAL TCC GRANT FUNDS" dataDxfId="42" dataCellStyle="Currency"/>
    <tableColumn id="13" xr3:uid="{2FC6A2C1-DD08-49B1-B3B6-DCA76BDA6BD8}" name="TOTAL LEVERAGE" dataDxfId="41" dataCellStyle="Currency">
      <calculatedColumnFormula>SUM(I18:J18)</calculatedColumnFormula>
    </tableColumn>
    <tableColumn id="9" xr3:uid="{AB227FA1-CDD1-47FE-9879-DBE8D2817373}" name="[LEVERAGE 1]" dataDxfId="40" dataCellStyle="Currency"/>
    <tableColumn id="10" xr3:uid="{F18EED2E-2C77-4B36-88B3-E4B346113372}" name="[LEVERAGE X]" dataDxfId="39" dataCellStyle="Currency"/>
    <tableColumn id="1" xr3:uid="{2DE050EF-286E-48CC-B875-C7A9CE4FBDF6}" name="Check: TOTAL LEVERAGE + TOTAL TCC GRANT FUNDS = TOTAL PROJECT COST?" dataDxfId="38">
      <calculatedColumnFormula>Table2143[[#This Row],[TOTAL PROJECT COST]]=SUM(Table2143[[#This Row],[TOTAL TCC GRANT FUNDS]:[TOTAL LEVERAGE]])</calculatedColumnFormula>
    </tableColumn>
  </tableColumns>
  <tableStyleInfo name="Table Style 1" showFirstColumn="0"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D4DBDD1E-A287-4FF2-BF31-86FDF268A15C}" name="Table142" displayName="Table142" ref="A11:E14" totalsRowShown="0" headerRowDxfId="37" dataDxfId="36" headerRowBorderDxfId="34" tableBorderDxfId="35">
  <autoFilter ref="A11:E14" xr:uid="{D4DBDD1E-A287-4FF2-BF31-86FDF268A15C}"/>
  <tableColumns count="5">
    <tableColumn id="1" xr3:uid="{8A9DCC5A-1B84-4E24-8A5D-155876DE5E66}" name="Subtask" dataDxfId="33"/>
    <tableColumn id="5" xr3:uid="{5C35902B-37CA-4DE3-A8E2-1F023E90025D}" name="Description" dataDxfId="32"/>
    <tableColumn id="2" xr3:uid="{B735ADDB-4CEC-4FE9-AA7D-6F09249FD2BF}" name=" Deliverables/Milestones" dataDxfId="31"/>
    <tableColumn id="3" xr3:uid="{9121638E-45F0-40C0-AED4-8598A074D345}" name="Responsible Parties" dataDxfId="30"/>
    <tableColumn id="4" xr3:uid="{E48E2464-6A94-4EFF-9E61-7C1A53FAF2EB}" name="Timeline" dataDxfId="29"/>
  </tableColumns>
  <tableStyleInfo name="Table Style 1" showFirstColumn="0" showLastColumn="0" showRowStripes="1"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AE294857-4865-49D2-AC1C-10E9F501D6B4}" name="Table1135144" displayName="Table1135144" ref="A16:E19" totalsRowShown="0" headerRowDxfId="28" dataDxfId="27" headerRowBorderDxfId="25" tableBorderDxfId="26">
  <autoFilter ref="A16:E19" xr:uid="{AE294857-4865-49D2-AC1C-10E9F501D6B4}"/>
  <tableColumns count="5">
    <tableColumn id="1" xr3:uid="{306B444F-572F-4D4B-80E1-5DFE1D1523E1}" name="Subtask" dataDxfId="24"/>
    <tableColumn id="5" xr3:uid="{CE97D470-39F0-4813-BCB1-951885907C8F}" name="Description" dataDxfId="23"/>
    <tableColumn id="2" xr3:uid="{52586856-2F71-4734-A62D-D0BB8667A9B6}" name=" Deliverables/Milestones" dataDxfId="22"/>
    <tableColumn id="3" xr3:uid="{81823B3C-3711-448B-B38F-22EF883E6796}" name="Responsible Parties" dataDxfId="21"/>
    <tableColumn id="4" xr3:uid="{B7BDF06A-6FFA-4B14-879D-D62D2D4B911F}" name="Timeline" dataDxfId="20"/>
  </tableColumns>
  <tableStyleInfo name="Table Style 1" showFirstColumn="0" showLastColumn="0" showRowStripes="1" showColumnStripes="0"/>
</table>
</file>

<file path=xl/tables/table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27CBF6F2-98D2-482B-9229-6593D9C03885}" name="Table21438" displayName="Table21438" ref="A13:J21" totalsRowShown="0" headerRowDxfId="14" dataDxfId="13" headerRowBorderDxfId="11" tableBorderDxfId="12" totalsRowBorderDxfId="10">
  <autoFilter ref="A13:J21" xr:uid="{27CBF6F2-98D2-482B-9229-6593D9C03885}"/>
  <tableColumns count="10">
    <tableColumn id="2" xr3:uid="{9778459C-7281-447A-A319-5FAB4565416A}" name="TASK #" dataDxfId="9"/>
    <tableColumn id="3" xr3:uid="{F624BEF9-86A7-465F-8B4D-52EAB3240794}" name="COST CATEGORY" dataDxfId="8"/>
    <tableColumn id="4" xr3:uid="{B4F36704-DA59-4FAF-9D5E-98BF5E345831}" name="COST DESCRIPTION" dataDxfId="7" dataCellStyle="Currency"/>
    <tableColumn id="5" xr3:uid="{6DEDE692-0DB3-425D-88AA-A265D3182A26}" name="COST PER UNIT ($)" dataDxfId="6" dataCellStyle="Currency"/>
    <tableColumn id="6" xr3:uid="{EC8EBD59-C11F-45D2-8DC8-E3A5368D4301}" name="UNITS" dataDxfId="5" dataCellStyle="Currency"/>
    <tableColumn id="7" xr3:uid="{FB81D9DB-218B-4BCC-B9C9-8921953DFCCE}" name="TOTAL PROJECT COST" dataDxfId="4">
      <calculatedColumnFormula>Table21438[[#This Row],[UNITS]]*Table21438[[#This Row],[COST PER UNIT ($)]]</calculatedColumnFormula>
    </tableColumn>
    <tableColumn id="8" xr3:uid="{41637FCE-1EFA-460F-9A3E-AE3B58390155}" name="TOTAL TCC GRANT FUNDS" dataDxfId="3" dataCellStyle="Currency"/>
    <tableColumn id="13" xr3:uid="{2EBE38FB-9C4A-4FDA-B8B9-F563DEE5FDB1}" name="TOTAL LEVERAGE" dataDxfId="2" dataCellStyle="Currency">
      <calculatedColumnFormula>SUM(I14:I14)</calculatedColumnFormula>
    </tableColumn>
    <tableColumn id="9" xr3:uid="{66D21EDF-7899-4D51-9FBD-EA19F9A602F4}" name="[LEVERAGE 1 - City Match]" dataDxfId="1" dataCellStyle="Currency"/>
    <tableColumn id="1" xr3:uid="{B369B372-63E4-4AAF-A8A2-5F4EBD4CE2AE}" name="Check: TOTAL LEVERAGE + TOTAL TCC GRANT FUNDS = TOTAL PROJECT COST?" dataDxfId="0">
      <calculatedColumnFormula>Table21438[[#This Row],[TOTAL PROJECT COST]]=SUM(Table21438[[#This Row],[TOTAL TCC GRANT FUNDS]:[TOTAL LEVERAGE]])</calculatedColumnFormula>
    </tableColumn>
  </tableColumns>
  <tableStyleInfo name="Table Style 1"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A1" dT="2022-03-04T03:25:27.14" personId="{E49D56BA-17E4-453E-BE23-4087BB6CAB02}" id="{63ED9761-74C6-46C7-B0AE-275B0A49D2D0}">
    <text>@Jennifer Kim These data validation tables need to be updated with the additional plan types</text>
    <mentions>
      <mention mentionpersonId="{A61FD693-DCEB-421E-A431-C760029245B9}" mentionId="{DFCD7815-2638-4853-A114-062F534DFA91}" startIndex="0" length="13"/>
    </mentions>
  </threadedComment>
</ThreadedComments>
</file>

<file path=xl/worksheets/_rels/sheet1.xml.rels><?xml version="1.0" encoding="UTF-8" standalone="yes"?>
<Relationships xmlns="http://schemas.openxmlformats.org/package/2006/relationships"><Relationship Id="rId3" Type="http://schemas.openxmlformats.org/officeDocument/2006/relationships/table" Target="../tables/table2.xml"/><Relationship Id="rId2" Type="http://schemas.openxmlformats.org/officeDocument/2006/relationships/table" Target="../tables/table1.xml"/><Relationship Id="rId1" Type="http://schemas.openxmlformats.org/officeDocument/2006/relationships/printerSettings" Target="../printerSettings/printerSettings1.bin"/><Relationship Id="rId6" Type="http://schemas.openxmlformats.org/officeDocument/2006/relationships/table" Target="../tables/table5.xml"/><Relationship Id="rId5" Type="http://schemas.openxmlformats.org/officeDocument/2006/relationships/table" Target="../tables/table4.xml"/><Relationship Id="rId4" Type="http://schemas.openxmlformats.org/officeDocument/2006/relationships/table" Target="../tables/table3.xml"/></Relationships>
</file>

<file path=xl/worksheets/_rels/sheet2.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table" Target="../tables/table8.xml"/><Relationship Id="rId1" Type="http://schemas.openxmlformats.org/officeDocument/2006/relationships/table" Target="../tables/table7.xml"/></Relationships>
</file>

<file path=xl/worksheets/_rels/sheet4.xml.rels><?xml version="1.0" encoding="UTF-8" standalone="yes"?>
<Relationships xmlns="http://schemas.openxmlformats.org/package/2006/relationships"><Relationship Id="rId1" Type="http://schemas.openxmlformats.org/officeDocument/2006/relationships/table" Target="../tables/table9.xml"/></Relationships>
</file>

<file path=xl/worksheets/_rels/sheet5.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 Id="rId4" Type="http://schemas.microsoft.com/office/2017/10/relationships/threadedComment" Target="../threadedComments/threadedComment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3">
    <tabColor theme="4" tint="0.39997558519241921"/>
  </sheetPr>
  <dimension ref="A1:G55"/>
  <sheetViews>
    <sheetView showGridLines="0" zoomScaleNormal="100" workbookViewId="0">
      <selection activeCell="A2" sqref="A2"/>
    </sheetView>
  </sheetViews>
  <sheetFormatPr defaultColWidth="9.140625" defaultRowHeight="14.1"/>
  <cols>
    <col min="1" max="1" width="19.5703125" style="5" customWidth="1"/>
    <col min="2" max="2" width="84.5703125" style="5" customWidth="1"/>
    <col min="3" max="3" width="35.42578125" style="2" customWidth="1"/>
    <col min="4" max="4" width="34.140625" style="2" customWidth="1"/>
    <col min="5" max="5" width="22.42578125" style="2" bestFit="1" customWidth="1"/>
    <col min="6" max="6" width="6.28515625" style="2" customWidth="1"/>
    <col min="7" max="7" width="25" style="2" customWidth="1"/>
    <col min="8" max="16384" width="9.140625" style="2"/>
  </cols>
  <sheetData>
    <row r="1" spans="1:7" ht="23.1">
      <c r="A1" s="73" t="s">
        <v>0</v>
      </c>
    </row>
    <row r="2" spans="1:7" ht="14.65">
      <c r="A2" s="143" t="s">
        <v>1</v>
      </c>
    </row>
    <row r="3" spans="1:7" ht="14.65">
      <c r="A3" s="109" t="s">
        <v>2</v>
      </c>
      <c r="B3" s="66" t="s">
        <v>3</v>
      </c>
      <c r="C3" s="1"/>
      <c r="D3" s="1"/>
      <c r="E3" s="1"/>
    </row>
    <row r="4" spans="1:7" ht="14.65">
      <c r="A4" s="110" t="s">
        <v>4</v>
      </c>
      <c r="B4" s="67" t="s">
        <v>5</v>
      </c>
      <c r="C4" s="1"/>
      <c r="D4" s="1"/>
      <c r="E4" s="1"/>
    </row>
    <row r="5" spans="1:7" ht="14.65">
      <c r="A5" s="109" t="s">
        <v>6</v>
      </c>
      <c r="B5" s="68" t="s">
        <v>3</v>
      </c>
      <c r="C5" s="1"/>
      <c r="D5" s="1"/>
      <c r="E5" s="1"/>
    </row>
    <row r="6" spans="1:7" ht="14.65">
      <c r="A6" s="109" t="s">
        <v>7</v>
      </c>
      <c r="B6" s="68" t="s">
        <v>3</v>
      </c>
      <c r="C6" s="1"/>
      <c r="D6" s="1"/>
      <c r="E6" s="1"/>
    </row>
    <row r="7" spans="1:7" ht="17.649999999999999">
      <c r="A7" s="109" t="s">
        <v>8</v>
      </c>
      <c r="B7" s="74" t="s">
        <v>3</v>
      </c>
      <c r="C7" s="55"/>
      <c r="D7" s="55"/>
      <c r="E7" s="55"/>
    </row>
    <row r="8" spans="1:7" ht="17.649999999999999">
      <c r="A8" s="62" t="s">
        <v>9</v>
      </c>
      <c r="B8" s="142"/>
      <c r="C8" s="58"/>
      <c r="D8" s="58"/>
      <c r="E8" s="58"/>
      <c r="F8" s="59"/>
      <c r="G8" s="59"/>
    </row>
    <row r="9" spans="1:7" ht="17.649999999999999">
      <c r="A9" s="141" t="s">
        <v>10</v>
      </c>
      <c r="B9" s="142"/>
      <c r="C9" s="58"/>
      <c r="D9" s="58"/>
      <c r="E9" s="58"/>
      <c r="F9" s="59"/>
      <c r="G9" s="59"/>
    </row>
    <row r="10" spans="1:7" s="8" customFormat="1" ht="29.65">
      <c r="A10" s="108" t="s">
        <v>11</v>
      </c>
      <c r="B10" s="137"/>
      <c r="C10" s="57"/>
      <c r="D10" s="57"/>
      <c r="E10" s="57"/>
      <c r="F10" s="7"/>
      <c r="G10" s="7"/>
    </row>
    <row r="11" spans="1:7" ht="15.4">
      <c r="A11" s="144" t="s">
        <v>12</v>
      </c>
      <c r="B11" s="145">
        <f>LEN(B10)</f>
        <v>0</v>
      </c>
      <c r="C11" s="9"/>
    </row>
    <row r="12" spans="1:7" s="47" customFormat="1" ht="16.7">
      <c r="A12" s="72" t="s">
        <v>13</v>
      </c>
      <c r="B12" s="72"/>
      <c r="C12" s="72"/>
      <c r="D12" s="72"/>
      <c r="E12" s="72"/>
    </row>
    <row r="13" spans="1:7" s="47" customFormat="1" ht="16.7">
      <c r="A13" s="136" t="s">
        <v>14</v>
      </c>
      <c r="B13" s="136" t="s">
        <v>15</v>
      </c>
      <c r="C13" s="136" t="s">
        <v>16</v>
      </c>
      <c r="D13" s="136" t="s">
        <v>17</v>
      </c>
      <c r="E13" s="136" t="s">
        <v>18</v>
      </c>
      <c r="G13" s="60"/>
    </row>
    <row r="14" spans="1:7" s="47" customFormat="1">
      <c r="A14" s="69" t="s">
        <v>19</v>
      </c>
      <c r="B14" s="70"/>
      <c r="C14" s="70"/>
      <c r="D14" s="71"/>
      <c r="E14" s="71"/>
      <c r="G14" s="61"/>
    </row>
    <row r="15" spans="1:7" s="47" customFormat="1">
      <c r="A15" s="69" t="s">
        <v>20</v>
      </c>
      <c r="B15" s="71"/>
      <c r="C15" s="71"/>
      <c r="D15" s="71"/>
      <c r="E15" s="71"/>
      <c r="G15" s="61"/>
    </row>
    <row r="16" spans="1:7" s="47" customFormat="1">
      <c r="A16" s="69" t="s">
        <v>21</v>
      </c>
      <c r="B16" s="71"/>
      <c r="C16" s="71"/>
      <c r="D16" s="71"/>
      <c r="E16" s="71"/>
    </row>
    <row r="17" spans="1:7" s="47" customFormat="1">
      <c r="A17" s="103" t="s">
        <v>22</v>
      </c>
      <c r="B17" s="104"/>
      <c r="C17" s="104"/>
      <c r="D17" s="104"/>
      <c r="E17" s="104"/>
    </row>
    <row r="18" spans="1:7" s="47" customFormat="1">
      <c r="A18" s="103" t="s">
        <v>23</v>
      </c>
      <c r="B18" s="104"/>
      <c r="C18" s="104"/>
      <c r="D18" s="104"/>
      <c r="E18" s="104"/>
    </row>
    <row r="19" spans="1:7" s="47" customFormat="1">
      <c r="A19" s="69" t="s">
        <v>24</v>
      </c>
      <c r="B19" s="71"/>
      <c r="C19" s="71"/>
      <c r="D19" s="71"/>
      <c r="E19" s="71"/>
    </row>
    <row r="20" spans="1:7" s="47" customFormat="1" ht="16.7">
      <c r="A20" s="138" t="s">
        <v>25</v>
      </c>
      <c r="B20" s="138"/>
      <c r="C20" s="138"/>
      <c r="D20" s="138"/>
      <c r="E20" s="138"/>
    </row>
    <row r="21" spans="1:7" s="47" customFormat="1" ht="16.7">
      <c r="A21" s="136" t="s">
        <v>14</v>
      </c>
      <c r="B21" s="136" t="s">
        <v>15</v>
      </c>
      <c r="C21" s="136" t="s">
        <v>16</v>
      </c>
      <c r="D21" s="136" t="s">
        <v>17</v>
      </c>
      <c r="E21" s="136" t="s">
        <v>18</v>
      </c>
    </row>
    <row r="22" spans="1:7" s="47" customFormat="1">
      <c r="A22" s="69" t="s">
        <v>19</v>
      </c>
      <c r="B22" s="71"/>
      <c r="C22" s="71"/>
      <c r="D22" s="71"/>
      <c r="E22" s="71"/>
    </row>
    <row r="23" spans="1:7" s="47" customFormat="1">
      <c r="A23" s="69" t="s">
        <v>20</v>
      </c>
      <c r="B23" s="71"/>
      <c r="C23" s="71"/>
      <c r="D23" s="71"/>
      <c r="E23" s="71"/>
      <c r="G23" s="63"/>
    </row>
    <row r="24" spans="1:7" s="47" customFormat="1">
      <c r="A24" s="69" t="s">
        <v>21</v>
      </c>
      <c r="B24" s="71"/>
      <c r="C24" s="71"/>
      <c r="D24" s="71"/>
      <c r="E24" s="71"/>
      <c r="G24" s="64"/>
    </row>
    <row r="25" spans="1:7" s="47" customFormat="1">
      <c r="A25" s="105" t="s">
        <v>22</v>
      </c>
      <c r="B25" s="104"/>
      <c r="C25" s="104"/>
      <c r="D25" s="104"/>
      <c r="E25" s="104"/>
      <c r="G25" s="64"/>
    </row>
    <row r="26" spans="1:7" s="47" customFormat="1">
      <c r="A26" s="105" t="s">
        <v>23</v>
      </c>
      <c r="B26" s="104"/>
      <c r="C26" s="104"/>
      <c r="D26" s="104"/>
      <c r="E26" s="104"/>
      <c r="G26" s="64"/>
    </row>
    <row r="27" spans="1:7" s="47" customFormat="1">
      <c r="A27" s="69" t="s">
        <v>24</v>
      </c>
      <c r="B27" s="71"/>
      <c r="C27" s="71"/>
      <c r="D27" s="71"/>
      <c r="E27" s="71"/>
      <c r="G27" s="65"/>
    </row>
    <row r="28" spans="1:7" s="47" customFormat="1" ht="16.7">
      <c r="A28" s="138" t="s">
        <v>26</v>
      </c>
      <c r="B28" s="138"/>
      <c r="C28" s="138"/>
      <c r="D28" s="138"/>
      <c r="E28" s="138"/>
    </row>
    <row r="29" spans="1:7" s="47" customFormat="1" ht="16.7">
      <c r="A29" s="136" t="s">
        <v>14</v>
      </c>
      <c r="B29" s="136" t="s">
        <v>15</v>
      </c>
      <c r="C29" s="136" t="s">
        <v>16</v>
      </c>
      <c r="D29" s="136" t="s">
        <v>17</v>
      </c>
      <c r="E29" s="136" t="s">
        <v>18</v>
      </c>
    </row>
    <row r="30" spans="1:7" s="47" customFormat="1">
      <c r="A30" s="69" t="s">
        <v>19</v>
      </c>
      <c r="B30" s="71"/>
      <c r="C30" s="71"/>
      <c r="D30" s="71"/>
      <c r="E30" s="71"/>
    </row>
    <row r="31" spans="1:7" s="47" customFormat="1">
      <c r="A31" s="69" t="s">
        <v>20</v>
      </c>
      <c r="B31" s="71"/>
      <c r="C31" s="71"/>
      <c r="D31" s="71"/>
      <c r="E31" s="71"/>
    </row>
    <row r="32" spans="1:7" s="47" customFormat="1">
      <c r="A32" s="69" t="s">
        <v>21</v>
      </c>
      <c r="B32" s="71"/>
      <c r="C32" s="71"/>
      <c r="D32" s="71"/>
      <c r="E32" s="71"/>
    </row>
    <row r="33" spans="1:5" s="47" customFormat="1">
      <c r="A33" s="105" t="s">
        <v>22</v>
      </c>
      <c r="B33" s="104"/>
      <c r="C33" s="104"/>
      <c r="D33" s="104"/>
      <c r="E33" s="104"/>
    </row>
    <row r="34" spans="1:5" s="47" customFormat="1">
      <c r="A34" s="105" t="s">
        <v>23</v>
      </c>
      <c r="B34" s="104"/>
      <c r="C34" s="104"/>
      <c r="D34" s="104"/>
      <c r="E34" s="104"/>
    </row>
    <row r="35" spans="1:5" s="47" customFormat="1">
      <c r="A35" s="69" t="s">
        <v>24</v>
      </c>
      <c r="B35" s="71"/>
      <c r="C35" s="71"/>
      <c r="D35" s="71"/>
      <c r="E35" s="71"/>
    </row>
    <row r="36" spans="1:5" s="47" customFormat="1" ht="16.7">
      <c r="A36" s="138" t="s">
        <v>27</v>
      </c>
      <c r="B36" s="138"/>
      <c r="C36" s="138"/>
      <c r="D36" s="138"/>
      <c r="E36" s="138"/>
    </row>
    <row r="37" spans="1:5" s="47" customFormat="1" ht="16.7">
      <c r="A37" s="136" t="s">
        <v>14</v>
      </c>
      <c r="B37" s="136" t="s">
        <v>15</v>
      </c>
      <c r="C37" s="136" t="s">
        <v>16</v>
      </c>
      <c r="D37" s="136" t="s">
        <v>17</v>
      </c>
      <c r="E37" s="136" t="s">
        <v>18</v>
      </c>
    </row>
    <row r="38" spans="1:5" s="47" customFormat="1">
      <c r="A38" s="69" t="s">
        <v>19</v>
      </c>
      <c r="B38" s="71"/>
      <c r="C38" s="71"/>
      <c r="D38" s="71"/>
      <c r="E38" s="71"/>
    </row>
    <row r="39" spans="1:5" s="47" customFormat="1">
      <c r="A39" s="69" t="s">
        <v>20</v>
      </c>
      <c r="B39" s="71"/>
      <c r="C39" s="71"/>
      <c r="D39" s="71"/>
      <c r="E39" s="71"/>
    </row>
    <row r="40" spans="1:5" s="47" customFormat="1">
      <c r="A40" s="69" t="s">
        <v>21</v>
      </c>
      <c r="B40" s="71"/>
      <c r="C40" s="71"/>
      <c r="D40" s="71"/>
      <c r="E40" s="71"/>
    </row>
    <row r="41" spans="1:5" s="47" customFormat="1">
      <c r="A41" s="105" t="s">
        <v>22</v>
      </c>
      <c r="B41" s="104"/>
      <c r="C41" s="104"/>
      <c r="D41" s="104"/>
      <c r="E41" s="104"/>
    </row>
    <row r="42" spans="1:5" s="47" customFormat="1">
      <c r="A42" s="105" t="s">
        <v>23</v>
      </c>
      <c r="B42" s="104"/>
      <c r="C42" s="104"/>
      <c r="D42" s="104"/>
      <c r="E42" s="104"/>
    </row>
    <row r="43" spans="1:5" s="47" customFormat="1">
      <c r="A43" s="69" t="s">
        <v>24</v>
      </c>
      <c r="B43" s="71"/>
      <c r="C43" s="71"/>
      <c r="D43" s="71"/>
      <c r="E43" s="71"/>
    </row>
    <row r="44" spans="1:5" s="47" customFormat="1" ht="16.7">
      <c r="A44" s="138" t="s">
        <v>28</v>
      </c>
      <c r="B44" s="138"/>
      <c r="C44" s="138"/>
      <c r="D44" s="138"/>
      <c r="E44" s="138"/>
    </row>
    <row r="45" spans="1:5" s="47" customFormat="1" ht="16.7">
      <c r="A45" s="136" t="s">
        <v>14</v>
      </c>
      <c r="B45" s="136" t="s">
        <v>15</v>
      </c>
      <c r="C45" s="136" t="s">
        <v>16</v>
      </c>
      <c r="D45" s="136" t="s">
        <v>17</v>
      </c>
      <c r="E45" s="136" t="s">
        <v>18</v>
      </c>
    </row>
    <row r="46" spans="1:5" s="47" customFormat="1">
      <c r="A46" s="69" t="s">
        <v>19</v>
      </c>
      <c r="B46" s="71"/>
      <c r="C46" s="71"/>
      <c r="D46" s="71"/>
      <c r="E46" s="71"/>
    </row>
    <row r="47" spans="1:5" s="47" customFormat="1">
      <c r="A47" s="69" t="s">
        <v>20</v>
      </c>
      <c r="B47" s="71"/>
      <c r="C47" s="71"/>
      <c r="D47" s="71"/>
      <c r="E47" s="71"/>
    </row>
    <row r="48" spans="1:5" s="47" customFormat="1">
      <c r="A48" s="69" t="s">
        <v>21</v>
      </c>
      <c r="B48" s="71"/>
      <c r="C48" s="71"/>
      <c r="D48" s="71"/>
      <c r="E48" s="71"/>
    </row>
    <row r="49" spans="1:5" s="47" customFormat="1">
      <c r="A49" s="69" t="s">
        <v>22</v>
      </c>
      <c r="B49" s="71"/>
      <c r="C49" s="71"/>
      <c r="D49" s="71"/>
      <c r="E49" s="71"/>
    </row>
    <row r="50" spans="1:5" s="47" customFormat="1">
      <c r="A50" s="105" t="s">
        <v>23</v>
      </c>
      <c r="B50" s="104"/>
      <c r="C50" s="104"/>
      <c r="D50" s="104"/>
      <c r="E50" s="104"/>
    </row>
    <row r="51" spans="1:5" s="47" customFormat="1">
      <c r="A51" s="106" t="s">
        <v>24</v>
      </c>
      <c r="B51" s="107"/>
      <c r="C51" s="107"/>
      <c r="D51" s="107"/>
      <c r="E51" s="107"/>
    </row>
    <row r="52" spans="1:5" s="47" customFormat="1">
      <c r="A52" s="48"/>
      <c r="B52" s="48"/>
      <c r="C52" s="48"/>
      <c r="D52" s="48"/>
      <c r="E52" s="48"/>
    </row>
    <row r="53" spans="1:5" s="47" customFormat="1">
      <c r="A53" s="48"/>
      <c r="B53" s="48"/>
      <c r="C53" s="48"/>
      <c r="D53" s="48"/>
      <c r="E53" s="48"/>
    </row>
    <row r="54" spans="1:5" s="47" customFormat="1">
      <c r="A54" s="48"/>
      <c r="B54" s="48"/>
      <c r="C54" s="48"/>
      <c r="D54" s="48"/>
      <c r="E54" s="48"/>
    </row>
    <row r="55" spans="1:5" s="47" customFormat="1">
      <c r="A55" s="48"/>
      <c r="B55" s="48"/>
      <c r="C55" s="48"/>
      <c r="D55" s="48"/>
      <c r="E55" s="48"/>
    </row>
  </sheetData>
  <dataValidations count="1">
    <dataValidation type="textLength" operator="lessThanOrEqual" allowBlank="1" showInputMessage="1" showErrorMessage="1" errorTitle="ERROR" error="Description exceeds character limit." promptTitle="Character Limit" prompt="500 characters (spaces included)." sqref="B10:E10" xr:uid="{00000000-0002-0000-0100-000000000000}">
      <formula1>500</formula1>
    </dataValidation>
  </dataValidations>
  <pageMargins left="0.7" right="0.7" top="0.75" bottom="0.75" header="0.3" footer="0.3"/>
  <pageSetup scale="82" orientation="landscape" r:id="rId1"/>
  <headerFooter>
    <oddHeader>&amp;C&amp;"Arial,Bold"Transformative Climate Communities Program
Round 3 Application</oddHeader>
  </headerFooter>
  <tableParts count="5">
    <tablePart r:id="rId2"/>
    <tablePart r:id="rId3"/>
    <tablePart r:id="rId4"/>
    <tablePart r:id="rId5"/>
    <tablePart r:id="rId6"/>
  </tableParts>
  <extLst>
    <ext xmlns:x14="http://schemas.microsoft.com/office/spreadsheetml/2009/9/main" uri="{CCE6A557-97BC-4b89-ADB6-D9C93CAAB3DF}">
      <x14:dataValidations xmlns:xm="http://schemas.microsoft.com/office/excel/2006/main" count="1">
        <x14:dataValidation type="list" allowBlank="1" showInputMessage="1" showErrorMessage="1" errorTitle="ERROR" error="Must select strategy from the list provided." promptTitle="Strategy" prompt="Select the appropriate strategy from the list provided." xr:uid="{00000000-0002-0000-0100-000001000000}">
          <x14:formula1>
            <xm:f>Reference!$A$7:$A$20</xm:f>
          </x14:formula1>
          <xm:sqref>B4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763F82-13B2-4617-ABCD-0B0F9CF15234}">
  <sheetPr>
    <tabColor theme="9" tint="0.39997558519241921"/>
    <pageSetUpPr fitToPage="1"/>
  </sheetPr>
  <dimension ref="A1:O44"/>
  <sheetViews>
    <sheetView showGridLines="0" zoomScaleNormal="100" workbookViewId="0">
      <selection activeCell="C14" sqref="C14"/>
    </sheetView>
  </sheetViews>
  <sheetFormatPr defaultColWidth="9.140625" defaultRowHeight="14.1"/>
  <cols>
    <col min="1" max="1" width="18.7109375" style="43" customWidth="1"/>
    <col min="2" max="2" width="19.28515625" style="8" customWidth="1"/>
    <col min="3" max="3" width="39.28515625" style="8" customWidth="1"/>
    <col min="4" max="4" width="17.42578125" style="8" customWidth="1"/>
    <col min="5" max="5" width="8.85546875" style="8" customWidth="1"/>
    <col min="6" max="10" width="17.7109375" style="8" customWidth="1"/>
    <col min="11" max="11" width="27.85546875" style="8" customWidth="1"/>
    <col min="12" max="12" width="31.85546875" style="8" customWidth="1"/>
    <col min="13" max="13" width="38.5703125" style="8" customWidth="1"/>
    <col min="14" max="14" width="27.85546875" style="8" customWidth="1"/>
    <col min="15" max="15" width="9.85546875" style="8" customWidth="1"/>
    <col min="16" max="35" width="27.85546875" style="8" customWidth="1"/>
    <col min="36" max="16384" width="9.140625" style="8"/>
  </cols>
  <sheetData>
    <row r="1" spans="1:12" ht="30.75" customHeight="1">
      <c r="A1" s="75" t="s">
        <v>29</v>
      </c>
    </row>
    <row r="2" spans="1:12" ht="14.65">
      <c r="A2" s="149" t="s">
        <v>30</v>
      </c>
    </row>
    <row r="3" spans="1:12" ht="15.4">
      <c r="A3" s="111" t="s">
        <v>2</v>
      </c>
      <c r="B3" s="3" t="str">
        <f>'Work Plan'!B3</f>
        <v>[INSERT NAME]</v>
      </c>
      <c r="C3" s="13"/>
      <c r="J3" s="1"/>
      <c r="K3" s="1"/>
    </row>
    <row r="4" spans="1:12" ht="15.4">
      <c r="A4" s="112" t="s">
        <v>4</v>
      </c>
      <c r="B4" s="3" t="str">
        <f>'Work Plan'!B4</f>
        <v>4 - Solar Installation and Energy Efficiency</v>
      </c>
      <c r="C4" s="13"/>
      <c r="J4" s="1"/>
      <c r="K4" s="1"/>
    </row>
    <row r="5" spans="1:12" ht="15.4">
      <c r="A5" s="113" t="s">
        <v>6</v>
      </c>
      <c r="B5" s="14" t="str">
        <f>'Work Plan'!B5</f>
        <v>[INSERT NAME]</v>
      </c>
      <c r="C5" s="99"/>
      <c r="J5" s="1"/>
      <c r="K5" s="1"/>
    </row>
    <row r="6" spans="1:12" ht="15.4">
      <c r="A6" s="113" t="s">
        <v>7</v>
      </c>
      <c r="B6" s="14" t="str">
        <f>'Work Plan'!B6</f>
        <v>[INSERT NAME]</v>
      </c>
      <c r="C6" s="99"/>
      <c r="H6" s="4"/>
      <c r="I6" s="6"/>
      <c r="J6" s="1"/>
      <c r="K6" s="1"/>
    </row>
    <row r="7" spans="1:12" ht="15">
      <c r="A7" s="114" t="s">
        <v>8</v>
      </c>
      <c r="B7" s="14" t="str">
        <f>'Work Plan'!B7</f>
        <v>[INSERT NAME]</v>
      </c>
      <c r="C7" s="99"/>
      <c r="D7" s="15"/>
      <c r="F7" s="16"/>
      <c r="G7" s="16"/>
      <c r="H7" s="16"/>
      <c r="I7" s="16"/>
      <c r="J7" s="16"/>
      <c r="K7" s="16"/>
    </row>
    <row r="8" spans="1:12" ht="18.75" customHeight="1">
      <c r="A8" s="80" t="s">
        <v>31</v>
      </c>
      <c r="B8" s="81"/>
      <c r="C8" s="81"/>
      <c r="D8" s="81"/>
      <c r="E8" s="82"/>
      <c r="F8" s="82"/>
      <c r="G8" s="82"/>
      <c r="H8" s="82"/>
      <c r="I8" s="81"/>
      <c r="J8" s="81"/>
      <c r="K8" s="81"/>
      <c r="L8" s="82"/>
    </row>
    <row r="9" spans="1:12" ht="18.75" customHeight="1">
      <c r="A9" s="83" t="s">
        <v>32</v>
      </c>
      <c r="B9" s="82"/>
      <c r="C9" s="82"/>
      <c r="D9" s="82"/>
      <c r="E9" s="82"/>
      <c r="F9" s="82"/>
      <c r="G9" s="84"/>
      <c r="H9" s="84"/>
      <c r="I9" s="84"/>
      <c r="J9" s="82"/>
      <c r="K9" s="82"/>
      <c r="L9" s="82"/>
    </row>
    <row r="10" spans="1:12" ht="18.75" customHeight="1">
      <c r="A10" s="85" t="s">
        <v>33</v>
      </c>
      <c r="B10" s="82"/>
      <c r="C10" s="82"/>
      <c r="D10" s="82"/>
      <c r="E10" s="82"/>
      <c r="F10" s="86"/>
      <c r="G10" s="84"/>
      <c r="H10" s="87"/>
      <c r="I10" s="84"/>
      <c r="J10" s="82"/>
      <c r="K10" s="82"/>
      <c r="L10" s="82"/>
    </row>
    <row r="11" spans="1:12" ht="18.75" customHeight="1">
      <c r="A11" s="85" t="s">
        <v>34</v>
      </c>
      <c r="B11" s="56"/>
      <c r="C11" s="56"/>
      <c r="D11" s="56"/>
      <c r="E11" s="82"/>
      <c r="F11" s="88"/>
      <c r="G11" s="89"/>
      <c r="H11" s="89"/>
      <c r="I11" s="89"/>
      <c r="J11" s="91"/>
      <c r="K11" s="91"/>
      <c r="L11" s="82"/>
    </row>
    <row r="12" spans="1:12" ht="55.5" customHeight="1">
      <c r="A12" s="92" t="s">
        <v>35</v>
      </c>
      <c r="B12" s="93" t="s">
        <v>36</v>
      </c>
      <c r="C12" s="93" t="s">
        <v>37</v>
      </c>
      <c r="D12" s="93" t="s">
        <v>38</v>
      </c>
      <c r="F12" s="50"/>
      <c r="G12" s="51"/>
      <c r="H12" s="51"/>
      <c r="I12" s="51"/>
      <c r="J12" s="90"/>
      <c r="K12" s="90"/>
      <c r="L12" s="17"/>
    </row>
    <row r="13" spans="1:12" s="46" customFormat="1" ht="18.75" customHeight="1">
      <c r="A13" s="94" t="s">
        <v>39</v>
      </c>
      <c r="B13" s="53" t="s">
        <v>40</v>
      </c>
      <c r="C13" s="54">
        <v>0.12</v>
      </c>
      <c r="D13" s="53" t="s">
        <v>41</v>
      </c>
      <c r="F13" s="50"/>
      <c r="G13" s="100"/>
      <c r="H13" s="100"/>
      <c r="I13" s="100"/>
      <c r="J13" s="100"/>
      <c r="K13" s="52"/>
      <c r="L13" s="17"/>
    </row>
    <row r="14" spans="1:12" customFormat="1" ht="18.75" customHeight="1">
      <c r="A14" s="77" t="s">
        <v>42</v>
      </c>
      <c r="B14" s="146" t="e">
        <f>B15/$G$44</f>
        <v>#DIV/0!</v>
      </c>
      <c r="C14" s="146" t="e">
        <f>C15/($G$44)</f>
        <v>#DIV/0!</v>
      </c>
      <c r="D14" s="146" t="e">
        <f>D15/$G$44</f>
        <v>#DIV/0!</v>
      </c>
      <c r="G14" s="100"/>
      <c r="H14" s="100"/>
      <c r="I14" s="100"/>
      <c r="J14" s="100"/>
    </row>
    <row r="15" spans="1:12" ht="18.75" customHeight="1">
      <c r="A15" s="77" t="s">
        <v>43</v>
      </c>
      <c r="B15" s="147">
        <f>SUMIF($B$18:$B$43,"Direct Costs",$G$18:$G$43)</f>
        <v>0</v>
      </c>
      <c r="C15" s="147">
        <f>SUMIF($B$18:$B$42,"Indirect Costs",$G$18:$G$42)</f>
        <v>0</v>
      </c>
      <c r="D15" s="147">
        <f>SUMIF($B$18:$B$42,"Predevelopment",$G$18:$G$42)</f>
        <v>0</v>
      </c>
      <c r="K15" s="18"/>
    </row>
    <row r="16" spans="1:12" s="19" customFormat="1" ht="18.75" customHeight="1">
      <c r="A16" s="148"/>
      <c r="B16" s="78"/>
      <c r="C16" s="79"/>
      <c r="D16" s="79"/>
      <c r="K16" s="20"/>
    </row>
    <row r="17" spans="1:13" s="22" customFormat="1" ht="77.099999999999994">
      <c r="A17" s="115" t="s">
        <v>44</v>
      </c>
      <c r="B17" s="116" t="s">
        <v>45</v>
      </c>
      <c r="C17" s="116" t="s">
        <v>46</v>
      </c>
      <c r="D17" s="116" t="s">
        <v>47</v>
      </c>
      <c r="E17" s="115" t="s">
        <v>48</v>
      </c>
      <c r="F17" s="117" t="s">
        <v>49</v>
      </c>
      <c r="G17" s="117" t="s">
        <v>50</v>
      </c>
      <c r="H17" s="117" t="s">
        <v>51</v>
      </c>
      <c r="I17" s="117" t="s">
        <v>52</v>
      </c>
      <c r="J17" s="117" t="s">
        <v>53</v>
      </c>
      <c r="K17" s="118" t="s">
        <v>54</v>
      </c>
      <c r="L17" s="21"/>
      <c r="M17" s="76"/>
    </row>
    <row r="18" spans="1:13" ht="15">
      <c r="A18" s="23">
        <v>1</v>
      </c>
      <c r="B18" s="24"/>
      <c r="C18" s="25"/>
      <c r="D18" s="26"/>
      <c r="E18" s="25"/>
      <c r="F18" s="27">
        <f>Table2143[[#This Row],[UNITS]]*Table2143[[#This Row],[COST PER UNIT ($)]]</f>
        <v>0</v>
      </c>
      <c r="G18" s="28"/>
      <c r="H18" s="44">
        <f>SUM(I18:J18)</f>
        <v>0</v>
      </c>
      <c r="I18" s="28"/>
      <c r="J18" s="28"/>
      <c r="K18" s="29" t="b">
        <f>Table2143[[#This Row],[TOTAL PROJECT COST]]=SUM(Table2143[[#This Row],[TOTAL TCC GRANT FUNDS]:[TOTAL LEVERAGE]])</f>
        <v>1</v>
      </c>
      <c r="L18" s="30"/>
    </row>
    <row r="19" spans="1:13" ht="15">
      <c r="A19" s="23">
        <v>1</v>
      </c>
      <c r="B19" s="24"/>
      <c r="C19" s="31"/>
      <c r="D19" s="26"/>
      <c r="E19" s="31"/>
      <c r="F19" s="32">
        <f>Table2143[[#This Row],[UNITS]]*Table2143[[#This Row],[COST PER UNIT ($)]]</f>
        <v>0</v>
      </c>
      <c r="G19" s="28"/>
      <c r="H19" s="45">
        <f t="shared" ref="H19:H43" si="0">SUM(I19:J19)</f>
        <v>0</v>
      </c>
      <c r="I19" s="28"/>
      <c r="J19" s="28"/>
      <c r="K19" s="29" t="b">
        <f>Table2143[[#This Row],[TOTAL PROJECT COST]]=SUM(Table2143[[#This Row],[TOTAL TCC GRANT FUNDS]:[TOTAL LEVERAGE]])</f>
        <v>1</v>
      </c>
      <c r="L19" s="30"/>
    </row>
    <row r="20" spans="1:13" ht="15">
      <c r="A20" s="23">
        <v>1</v>
      </c>
      <c r="B20" s="24"/>
      <c r="C20" s="33"/>
      <c r="D20" s="26"/>
      <c r="E20" s="31"/>
      <c r="F20" s="34">
        <f>Table2143[[#This Row],[UNITS]]*Table2143[[#This Row],[COST PER UNIT ($)]]</f>
        <v>0</v>
      </c>
      <c r="G20" s="28"/>
      <c r="H20" s="45">
        <f t="shared" si="0"/>
        <v>0</v>
      </c>
      <c r="I20" s="28"/>
      <c r="J20" s="28"/>
      <c r="K20" s="29" t="b">
        <f>Table2143[[#This Row],[TOTAL PROJECT COST]]=SUM(Table2143[[#This Row],[TOTAL TCC GRANT FUNDS]:[TOTAL LEVERAGE]])</f>
        <v>1</v>
      </c>
    </row>
    <row r="21" spans="1:13" ht="15">
      <c r="A21" s="23">
        <v>1</v>
      </c>
      <c r="B21" s="24"/>
      <c r="C21" s="33"/>
      <c r="D21" s="26"/>
      <c r="E21" s="31"/>
      <c r="F21" s="34">
        <f>Table2143[[#This Row],[UNITS]]*Table2143[[#This Row],[COST PER UNIT ($)]]</f>
        <v>0</v>
      </c>
      <c r="G21" s="28"/>
      <c r="H21" s="45">
        <f t="shared" si="0"/>
        <v>0</v>
      </c>
      <c r="I21" s="28"/>
      <c r="J21" s="28"/>
      <c r="K21" s="29" t="b">
        <f>Table2143[[#This Row],[TOTAL PROJECT COST]]=SUM(Table2143[[#This Row],[TOTAL TCC GRANT FUNDS]:[TOTAL LEVERAGE]])</f>
        <v>1</v>
      </c>
    </row>
    <row r="22" spans="1:13" ht="15">
      <c r="A22" s="23">
        <v>1</v>
      </c>
      <c r="B22" s="24"/>
      <c r="C22" s="33"/>
      <c r="D22" s="26"/>
      <c r="E22" s="31"/>
      <c r="F22" s="34">
        <f>Table2143[[#This Row],[UNITS]]*Table2143[[#This Row],[COST PER UNIT ($)]]</f>
        <v>0</v>
      </c>
      <c r="G22" s="28"/>
      <c r="H22" s="45">
        <f t="shared" si="0"/>
        <v>0</v>
      </c>
      <c r="I22" s="28"/>
      <c r="J22" s="28"/>
      <c r="K22" s="29" t="b">
        <f>Table2143[[#This Row],[TOTAL PROJECT COST]]=SUM(Table2143[[#This Row],[TOTAL TCC GRANT FUNDS]:[TOTAL LEVERAGE]])</f>
        <v>1</v>
      </c>
    </row>
    <row r="23" spans="1:13" ht="15">
      <c r="A23" s="23">
        <v>2</v>
      </c>
      <c r="B23" s="24"/>
      <c r="C23" s="33"/>
      <c r="D23" s="26"/>
      <c r="E23" s="31"/>
      <c r="F23" s="34">
        <f>Table2143[[#This Row],[UNITS]]*Table2143[[#This Row],[COST PER UNIT ($)]]</f>
        <v>0</v>
      </c>
      <c r="G23" s="28"/>
      <c r="H23" s="45">
        <f t="shared" si="0"/>
        <v>0</v>
      </c>
      <c r="I23" s="28"/>
      <c r="J23" s="28"/>
      <c r="K23" s="29" t="b">
        <f>Table2143[[#This Row],[TOTAL PROJECT COST]]=SUM(Table2143[[#This Row],[TOTAL TCC GRANT FUNDS]:[TOTAL LEVERAGE]])</f>
        <v>1</v>
      </c>
    </row>
    <row r="24" spans="1:13" ht="15">
      <c r="A24" s="23">
        <v>2</v>
      </c>
      <c r="B24" s="24"/>
      <c r="C24" s="31"/>
      <c r="D24" s="26"/>
      <c r="E24" s="31"/>
      <c r="F24" s="34">
        <f>Table2143[[#This Row],[UNITS]]*Table2143[[#This Row],[COST PER UNIT ($)]]</f>
        <v>0</v>
      </c>
      <c r="G24" s="28"/>
      <c r="H24" s="45">
        <f t="shared" si="0"/>
        <v>0</v>
      </c>
      <c r="I24" s="28"/>
      <c r="J24" s="28"/>
      <c r="K24" s="29" t="b">
        <f>Table2143[[#This Row],[TOTAL PROJECT COST]]=SUM(Table2143[[#This Row],[TOTAL TCC GRANT FUNDS]:[TOTAL LEVERAGE]])</f>
        <v>1</v>
      </c>
    </row>
    <row r="25" spans="1:13" ht="15">
      <c r="A25" s="23">
        <v>2</v>
      </c>
      <c r="B25" s="24"/>
      <c r="C25" s="31"/>
      <c r="D25" s="26"/>
      <c r="E25" s="31"/>
      <c r="F25" s="34">
        <f>Table2143[[#This Row],[UNITS]]*Table2143[[#This Row],[COST PER UNIT ($)]]</f>
        <v>0</v>
      </c>
      <c r="G25" s="28"/>
      <c r="H25" s="45">
        <f t="shared" si="0"/>
        <v>0</v>
      </c>
      <c r="I25" s="28"/>
      <c r="J25" s="28"/>
      <c r="K25" s="29" t="b">
        <f>Table2143[[#This Row],[TOTAL PROJECT COST]]=SUM(Table2143[[#This Row],[TOTAL TCC GRANT FUNDS]:[TOTAL LEVERAGE]])</f>
        <v>1</v>
      </c>
    </row>
    <row r="26" spans="1:13" ht="15">
      <c r="A26" s="23">
        <v>2</v>
      </c>
      <c r="B26" s="24"/>
      <c r="C26" s="31"/>
      <c r="D26" s="26"/>
      <c r="E26" s="31"/>
      <c r="F26" s="34">
        <f>Table2143[[#This Row],[UNITS]]*Table2143[[#This Row],[COST PER UNIT ($)]]</f>
        <v>0</v>
      </c>
      <c r="G26" s="28"/>
      <c r="H26" s="45">
        <f t="shared" si="0"/>
        <v>0</v>
      </c>
      <c r="I26" s="28"/>
      <c r="J26" s="28"/>
      <c r="K26" s="29" t="b">
        <f>Table2143[[#This Row],[TOTAL PROJECT COST]]=SUM(Table2143[[#This Row],[TOTAL TCC GRANT FUNDS]:[TOTAL LEVERAGE]])</f>
        <v>1</v>
      </c>
    </row>
    <row r="27" spans="1:13" ht="15">
      <c r="A27" s="23">
        <v>2</v>
      </c>
      <c r="B27" s="24"/>
      <c r="C27" s="33"/>
      <c r="D27" s="26"/>
      <c r="E27" s="31"/>
      <c r="F27" s="34">
        <f>Table2143[[#This Row],[UNITS]]*Table2143[[#This Row],[COST PER UNIT ($)]]</f>
        <v>0</v>
      </c>
      <c r="G27" s="28"/>
      <c r="H27" s="45">
        <f t="shared" si="0"/>
        <v>0</v>
      </c>
      <c r="I27" s="28"/>
      <c r="J27" s="28"/>
      <c r="K27" s="29" t="b">
        <f>Table2143[[#This Row],[TOTAL PROJECT COST]]=SUM(Table2143[[#This Row],[TOTAL TCC GRANT FUNDS]:[TOTAL LEVERAGE]])</f>
        <v>1</v>
      </c>
    </row>
    <row r="28" spans="1:13" ht="15">
      <c r="A28" s="23">
        <v>3</v>
      </c>
      <c r="B28" s="24"/>
      <c r="C28" s="33"/>
      <c r="D28" s="26"/>
      <c r="E28" s="31"/>
      <c r="F28" s="34">
        <f>Table2143[[#This Row],[UNITS]]*Table2143[[#This Row],[COST PER UNIT ($)]]</f>
        <v>0</v>
      </c>
      <c r="G28" s="28"/>
      <c r="H28" s="45">
        <f t="shared" si="0"/>
        <v>0</v>
      </c>
      <c r="I28" s="28"/>
      <c r="J28" s="28"/>
      <c r="K28" s="29" t="b">
        <f>Table2143[[#This Row],[TOTAL PROJECT COST]]=SUM(Table2143[[#This Row],[TOTAL TCC GRANT FUNDS]:[TOTAL LEVERAGE]])</f>
        <v>1</v>
      </c>
    </row>
    <row r="29" spans="1:13" ht="15">
      <c r="A29" s="35">
        <v>3</v>
      </c>
      <c r="B29" s="24"/>
      <c r="C29" s="36"/>
      <c r="D29" s="37"/>
      <c r="E29" s="36"/>
      <c r="F29" s="38">
        <f>Table2143[[#This Row],[UNITS]]*Table2143[[#This Row],[COST PER UNIT ($)]]</f>
        <v>0</v>
      </c>
      <c r="G29" s="39"/>
      <c r="H29" s="44">
        <f t="shared" si="0"/>
        <v>0</v>
      </c>
      <c r="I29" s="40"/>
      <c r="J29" s="41"/>
      <c r="K29" s="42" t="b">
        <f>Table2143[[#This Row],[TOTAL PROJECT COST]]=SUM(Table2143[[#This Row],[TOTAL TCC GRANT FUNDS]:[TOTAL LEVERAGE]])</f>
        <v>1</v>
      </c>
    </row>
    <row r="30" spans="1:13" ht="15">
      <c r="A30" s="35">
        <v>3</v>
      </c>
      <c r="B30" s="24"/>
      <c r="C30" s="36"/>
      <c r="D30" s="37"/>
      <c r="E30" s="36"/>
      <c r="F30" s="38">
        <f>Table2143[[#This Row],[UNITS]]*Table2143[[#This Row],[COST PER UNIT ($)]]</f>
        <v>0</v>
      </c>
      <c r="G30" s="39"/>
      <c r="H30" s="44">
        <f t="shared" si="0"/>
        <v>0</v>
      </c>
      <c r="I30" s="40"/>
      <c r="J30" s="41"/>
      <c r="K30" s="42" t="b">
        <f>Table2143[[#This Row],[TOTAL PROJECT COST]]=SUM(Table2143[[#This Row],[TOTAL TCC GRANT FUNDS]:[TOTAL LEVERAGE]])</f>
        <v>1</v>
      </c>
    </row>
    <row r="31" spans="1:13" ht="15">
      <c r="A31" s="35">
        <v>3</v>
      </c>
      <c r="B31" s="24"/>
      <c r="C31" s="36"/>
      <c r="D31" s="37"/>
      <c r="E31" s="36"/>
      <c r="F31" s="38">
        <f>Table2143[[#This Row],[UNITS]]*Table2143[[#This Row],[COST PER UNIT ($)]]</f>
        <v>0</v>
      </c>
      <c r="G31" s="39"/>
      <c r="H31" s="44">
        <f t="shared" si="0"/>
        <v>0</v>
      </c>
      <c r="I31" s="40"/>
      <c r="J31" s="41"/>
      <c r="K31" s="42" t="b">
        <f>Table2143[[#This Row],[TOTAL PROJECT COST]]=SUM(Table2143[[#This Row],[TOTAL TCC GRANT FUNDS]:[TOTAL LEVERAGE]])</f>
        <v>1</v>
      </c>
    </row>
    <row r="32" spans="1:13" ht="15">
      <c r="A32" s="35">
        <v>3</v>
      </c>
      <c r="B32" s="24"/>
      <c r="C32" s="36"/>
      <c r="D32" s="37"/>
      <c r="E32" s="36"/>
      <c r="F32" s="38">
        <f>Table2143[[#This Row],[UNITS]]*Table2143[[#This Row],[COST PER UNIT ($)]]</f>
        <v>0</v>
      </c>
      <c r="G32" s="39"/>
      <c r="H32" s="44">
        <f t="shared" si="0"/>
        <v>0</v>
      </c>
      <c r="I32" s="40"/>
      <c r="J32" s="41"/>
      <c r="K32" s="42" t="b">
        <f>Table2143[[#This Row],[TOTAL PROJECT COST]]=SUM(Table2143[[#This Row],[TOTAL TCC GRANT FUNDS]:[TOTAL LEVERAGE]])</f>
        <v>1</v>
      </c>
    </row>
    <row r="33" spans="1:15" ht="15">
      <c r="A33" s="35">
        <v>4</v>
      </c>
      <c r="B33" s="24"/>
      <c r="C33" s="36"/>
      <c r="D33" s="37"/>
      <c r="E33" s="36"/>
      <c r="F33" s="38">
        <f>Table2143[[#This Row],[UNITS]]*Table2143[[#This Row],[COST PER UNIT ($)]]</f>
        <v>0</v>
      </c>
      <c r="G33" s="39"/>
      <c r="H33" s="44">
        <f t="shared" si="0"/>
        <v>0</v>
      </c>
      <c r="I33" s="40"/>
      <c r="J33" s="41"/>
      <c r="K33" s="42" t="b">
        <f>Table2143[[#This Row],[TOTAL PROJECT COST]]=SUM(Table2143[[#This Row],[TOTAL TCC GRANT FUNDS]:[TOTAL LEVERAGE]])</f>
        <v>1</v>
      </c>
    </row>
    <row r="34" spans="1:15" ht="15">
      <c r="A34" s="35">
        <v>4</v>
      </c>
      <c r="B34" s="24"/>
      <c r="C34" s="36"/>
      <c r="D34" s="37"/>
      <c r="E34" s="36"/>
      <c r="F34" s="38">
        <f>Table2143[[#This Row],[UNITS]]*Table2143[[#This Row],[COST PER UNIT ($)]]</f>
        <v>0</v>
      </c>
      <c r="G34" s="39"/>
      <c r="H34" s="44">
        <f t="shared" si="0"/>
        <v>0</v>
      </c>
      <c r="I34" s="40"/>
      <c r="J34" s="41"/>
      <c r="K34" s="42" t="b">
        <f>Table2143[[#This Row],[TOTAL PROJECT COST]]=SUM(Table2143[[#This Row],[TOTAL TCC GRANT FUNDS]:[TOTAL LEVERAGE]])</f>
        <v>1</v>
      </c>
    </row>
    <row r="35" spans="1:15" ht="15">
      <c r="A35" s="35">
        <v>4</v>
      </c>
      <c r="B35" s="24"/>
      <c r="C35" s="36"/>
      <c r="D35" s="37"/>
      <c r="E35" s="36"/>
      <c r="F35" s="38">
        <f>Table2143[[#This Row],[UNITS]]*Table2143[[#This Row],[COST PER UNIT ($)]]</f>
        <v>0</v>
      </c>
      <c r="G35" s="39"/>
      <c r="H35" s="44">
        <f t="shared" si="0"/>
        <v>0</v>
      </c>
      <c r="I35" s="40"/>
      <c r="J35" s="41"/>
      <c r="K35" s="42" t="b">
        <f>Table2143[[#This Row],[TOTAL PROJECT COST]]=SUM(Table2143[[#This Row],[TOTAL TCC GRANT FUNDS]:[TOTAL LEVERAGE]])</f>
        <v>1</v>
      </c>
    </row>
    <row r="36" spans="1:15" ht="15">
      <c r="A36" s="35">
        <v>4</v>
      </c>
      <c r="B36" s="24"/>
      <c r="C36" s="36"/>
      <c r="D36" s="37"/>
      <c r="E36" s="36"/>
      <c r="F36" s="38">
        <f>Table2143[[#This Row],[UNITS]]*Table2143[[#This Row],[COST PER UNIT ($)]]</f>
        <v>0</v>
      </c>
      <c r="G36" s="39"/>
      <c r="H36" s="44">
        <f t="shared" si="0"/>
        <v>0</v>
      </c>
      <c r="I36" s="40"/>
      <c r="J36" s="41"/>
      <c r="K36" s="42" t="b">
        <f>Table2143[[#This Row],[TOTAL PROJECT COST]]=SUM(Table2143[[#This Row],[TOTAL TCC GRANT FUNDS]:[TOTAL LEVERAGE]])</f>
        <v>1</v>
      </c>
    </row>
    <row r="37" spans="1:15" ht="15">
      <c r="A37" s="35">
        <v>4</v>
      </c>
      <c r="B37" s="24"/>
      <c r="C37" s="36"/>
      <c r="D37" s="37"/>
      <c r="E37" s="36"/>
      <c r="F37" s="38">
        <f>Table2143[[#This Row],[UNITS]]*Table2143[[#This Row],[COST PER UNIT ($)]]</f>
        <v>0</v>
      </c>
      <c r="G37" s="39"/>
      <c r="H37" s="44">
        <f t="shared" si="0"/>
        <v>0</v>
      </c>
      <c r="I37" s="40"/>
      <c r="J37" s="41"/>
      <c r="K37" s="42" t="b">
        <f>Table2143[[#This Row],[TOTAL PROJECT COST]]=SUM(Table2143[[#This Row],[TOTAL TCC GRANT FUNDS]:[TOTAL LEVERAGE]])</f>
        <v>1</v>
      </c>
    </row>
    <row r="38" spans="1:15" ht="15">
      <c r="A38" s="35">
        <v>5</v>
      </c>
      <c r="B38" s="24"/>
      <c r="C38" s="36"/>
      <c r="D38" s="37"/>
      <c r="E38" s="36"/>
      <c r="F38" s="38">
        <f>Table2143[[#This Row],[UNITS]]*Table2143[[#This Row],[COST PER UNIT ($)]]</f>
        <v>0</v>
      </c>
      <c r="G38" s="39"/>
      <c r="H38" s="44">
        <f t="shared" si="0"/>
        <v>0</v>
      </c>
      <c r="I38" s="40"/>
      <c r="J38" s="41"/>
      <c r="K38" s="42" t="b">
        <f>Table2143[[#This Row],[TOTAL PROJECT COST]]=SUM(Table2143[[#This Row],[TOTAL TCC GRANT FUNDS]:[TOTAL LEVERAGE]])</f>
        <v>1</v>
      </c>
    </row>
    <row r="39" spans="1:15" ht="15">
      <c r="A39" s="35">
        <v>5</v>
      </c>
      <c r="B39" s="24"/>
      <c r="C39" s="36"/>
      <c r="D39" s="37"/>
      <c r="E39" s="36"/>
      <c r="F39" s="38">
        <f>Table2143[[#This Row],[UNITS]]*Table2143[[#This Row],[COST PER UNIT ($)]]</f>
        <v>0</v>
      </c>
      <c r="G39" s="39"/>
      <c r="H39" s="44">
        <f t="shared" si="0"/>
        <v>0</v>
      </c>
      <c r="I39" s="40"/>
      <c r="J39" s="41"/>
      <c r="K39" s="42" t="b">
        <f>Table2143[[#This Row],[TOTAL PROJECT COST]]=SUM(Table2143[[#This Row],[TOTAL TCC GRANT FUNDS]:[TOTAL LEVERAGE]])</f>
        <v>1</v>
      </c>
    </row>
    <row r="40" spans="1:15" ht="15">
      <c r="A40" s="35">
        <v>5</v>
      </c>
      <c r="B40" s="24"/>
      <c r="C40" s="36"/>
      <c r="D40" s="37"/>
      <c r="E40" s="36"/>
      <c r="F40" s="38">
        <f>Table2143[[#This Row],[UNITS]]*Table2143[[#This Row],[COST PER UNIT ($)]]</f>
        <v>0</v>
      </c>
      <c r="G40" s="39"/>
      <c r="H40" s="44">
        <f t="shared" si="0"/>
        <v>0</v>
      </c>
      <c r="I40" s="40"/>
      <c r="J40" s="41"/>
      <c r="K40" s="42" t="b">
        <f>Table2143[[#This Row],[TOTAL PROJECT COST]]=SUM(Table2143[[#This Row],[TOTAL TCC GRANT FUNDS]:[TOTAL LEVERAGE]])</f>
        <v>1</v>
      </c>
      <c r="M40" s="96"/>
      <c r="N40" s="98"/>
      <c r="O40" s="98"/>
    </row>
    <row r="41" spans="1:15" ht="15">
      <c r="A41" s="35">
        <v>5</v>
      </c>
      <c r="B41" s="24"/>
      <c r="C41" s="36"/>
      <c r="D41" s="37"/>
      <c r="E41" s="36"/>
      <c r="F41" s="38">
        <f>Table2143[[#This Row],[UNITS]]*Table2143[[#This Row],[COST PER UNIT ($)]]</f>
        <v>0</v>
      </c>
      <c r="G41" s="39"/>
      <c r="H41" s="44">
        <f t="shared" si="0"/>
        <v>0</v>
      </c>
      <c r="I41" s="40"/>
      <c r="J41" s="41"/>
      <c r="K41" s="42" t="b">
        <f>Table2143[[#This Row],[TOTAL PROJECT COST]]=SUM(Table2143[[#This Row],[TOTAL TCC GRANT FUNDS]:[TOTAL LEVERAGE]])</f>
        <v>1</v>
      </c>
      <c r="M41" s="97"/>
      <c r="N41" s="98"/>
      <c r="O41" s="98"/>
    </row>
    <row r="42" spans="1:15" ht="15">
      <c r="A42" s="121">
        <v>5</v>
      </c>
      <c r="B42" s="122"/>
      <c r="C42" s="123"/>
      <c r="D42" s="124"/>
      <c r="E42" s="123"/>
      <c r="F42" s="125">
        <f>Table2143[[#This Row],[UNITS]]*Table2143[[#This Row],[COST PER UNIT ($)]]</f>
        <v>0</v>
      </c>
      <c r="G42" s="126"/>
      <c r="H42" s="129">
        <f>SUM(I42:J42)</f>
        <v>0</v>
      </c>
      <c r="I42" s="127"/>
      <c r="J42" s="128"/>
      <c r="K42" s="95" t="b">
        <f>Table2143[[#This Row],[TOTAL PROJECT COST]]=SUM(Table2143[[#This Row],[TOTAL TCC GRANT FUNDS]:[TOTAL LEVERAGE]])</f>
        <v>1</v>
      </c>
      <c r="M42" s="97"/>
      <c r="N42" s="98"/>
      <c r="O42" s="98"/>
    </row>
    <row r="43" spans="1:15" ht="15">
      <c r="A43" s="35" t="s">
        <v>55</v>
      </c>
      <c r="B43" s="24" t="s">
        <v>36</v>
      </c>
      <c r="C43" s="36" t="s">
        <v>56</v>
      </c>
      <c r="D43" s="151"/>
      <c r="E43" s="151"/>
      <c r="F43" s="38">
        <f>SUMIF($B$18:$B$42,"Direct Costs",$G$18:$G$42)*0.1</f>
        <v>0</v>
      </c>
      <c r="G43" s="39"/>
      <c r="H43" s="44">
        <f t="shared" si="0"/>
        <v>0</v>
      </c>
      <c r="I43" s="40"/>
      <c r="J43" s="41"/>
      <c r="K43" s="42" t="b">
        <f>Table2143[[#This Row],[TOTAL PROJECT COST]]=SUM(Table2143[[#This Row],[TOTAL TCC GRANT FUNDS]:[TOTAL LEVERAGE]])</f>
        <v>1</v>
      </c>
    </row>
    <row r="44" spans="1:15" ht="15.75">
      <c r="A44" s="119" t="s">
        <v>57</v>
      </c>
      <c r="B44" s="151"/>
      <c r="C44" s="151"/>
      <c r="D44" s="151"/>
      <c r="E44" s="151"/>
      <c r="F44" s="120">
        <f>SUM(F18:F43)</f>
        <v>0</v>
      </c>
      <c r="G44" s="120">
        <f t="shared" ref="G44:J44" si="1">SUM(G18:G43)</f>
        <v>0</v>
      </c>
      <c r="H44" s="120">
        <f t="shared" si="1"/>
        <v>0</v>
      </c>
      <c r="I44" s="120">
        <f t="shared" si="1"/>
        <v>0</v>
      </c>
      <c r="J44" s="120">
        <f t="shared" si="1"/>
        <v>0</v>
      </c>
      <c r="K44" s="95" t="b">
        <f>Table2143[[#This Row],[TOTAL PROJECT COST]]=SUM(Table2143[[#This Row],[TOTAL TCC GRANT FUNDS]:[TOTAL LEVERAGE]])</f>
        <v>1</v>
      </c>
    </row>
  </sheetData>
  <sheetProtection selectLockedCells="1" selectUnlockedCells="1"/>
  <conditionalFormatting sqref="K18:K44">
    <cfRule type="cellIs" dxfId="58" priority="10" operator="equal">
      <formula>FALSE</formula>
    </cfRule>
    <cfRule type="cellIs" dxfId="57" priority="11" operator="equal">
      <formula>TRUE</formula>
    </cfRule>
  </conditionalFormatting>
  <conditionalFormatting sqref="B14">
    <cfRule type="cellIs" dxfId="56" priority="3" operator="lessThan">
      <formula>0.78</formula>
    </cfRule>
  </conditionalFormatting>
  <conditionalFormatting sqref="C14">
    <cfRule type="cellIs" dxfId="55" priority="2" operator="greaterThan">
      <formula>0.12</formula>
    </cfRule>
  </conditionalFormatting>
  <conditionalFormatting sqref="D14">
    <cfRule type="cellIs" dxfId="54" priority="1" operator="greaterThan">
      <formula>0.1</formula>
    </cfRule>
  </conditionalFormatting>
  <pageMargins left="0.7" right="0.7" top="0.75" bottom="0.75" header="0.3" footer="0.3"/>
  <pageSetup scale="62" fitToHeight="0" orientation="landscape" r:id="rId1"/>
  <headerFooter>
    <oddHeader>&amp;C&amp;"Arial,Bold"Transformative Climate Communities Program
Round 3 Application</oddHeader>
  </headerFooter>
  <tableParts count="1">
    <tablePart r:id="rId2"/>
  </tableParts>
  <extLst>
    <ext xmlns:x14="http://schemas.microsoft.com/office/spreadsheetml/2009/9/main" uri="{CCE6A557-97BC-4b89-ADB6-D9C93CAAB3DF}">
      <x14:dataValidations xmlns:xm="http://schemas.microsoft.com/office/excel/2006/main" count="1">
        <x14:dataValidation type="list" allowBlank="1" showInputMessage="1" showErrorMessage="1" errorTitle="ERROR" error="Must select a cost category from the list provided." promptTitle="Cost Category" prompt="Select from the list below. For category definitions, refer to the TCC Round 3 Guidelines." xr:uid="{8607130B-9D41-41EB-82FD-95C0BA7CAF09}">
          <x14:formula1>
            <xm:f>Reference!$A$3:$A$5</xm:f>
          </x14:formula1>
          <xm:sqref>B18:B43</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00466F-1DEE-4E19-B180-4C33500362F4}">
  <sheetPr>
    <tabColor rgb="FF808080"/>
  </sheetPr>
  <dimension ref="A1:G47"/>
  <sheetViews>
    <sheetView workbookViewId="0">
      <selection activeCell="A2" sqref="A2"/>
    </sheetView>
  </sheetViews>
  <sheetFormatPr defaultColWidth="9.140625" defaultRowHeight="14.1"/>
  <cols>
    <col min="1" max="1" width="19.5703125" style="5" customWidth="1"/>
    <col min="2" max="2" width="84.5703125" style="5" customWidth="1"/>
    <col min="3" max="3" width="35.42578125" style="2" customWidth="1"/>
    <col min="4" max="4" width="34.140625" style="2" customWidth="1"/>
    <col min="5" max="5" width="22.42578125" style="2" bestFit="1" customWidth="1"/>
    <col min="6" max="6" width="3.42578125" style="2" customWidth="1"/>
    <col min="7" max="7" width="25" style="2" customWidth="1"/>
    <col min="8" max="16384" width="9.140625" style="2"/>
  </cols>
  <sheetData>
    <row r="1" spans="1:7" ht="23.1">
      <c r="A1" s="73" t="s">
        <v>0</v>
      </c>
    </row>
    <row r="2" spans="1:7" ht="14.65">
      <c r="A2" s="143" t="s">
        <v>1</v>
      </c>
    </row>
    <row r="3" spans="1:7" ht="14.65">
      <c r="A3" s="109" t="s">
        <v>2</v>
      </c>
      <c r="B3" s="66" t="s">
        <v>58</v>
      </c>
      <c r="C3" s="1"/>
      <c r="D3" s="1"/>
      <c r="E3" s="1"/>
    </row>
    <row r="4" spans="1:7" ht="14.65">
      <c r="A4" s="110" t="s">
        <v>4</v>
      </c>
      <c r="B4" s="67" t="s">
        <v>59</v>
      </c>
      <c r="C4" s="1"/>
      <c r="D4" s="1"/>
      <c r="E4" s="1"/>
    </row>
    <row r="5" spans="1:7" ht="14.65">
      <c r="A5" s="109" t="s">
        <v>6</v>
      </c>
      <c r="B5" s="68" t="s">
        <v>60</v>
      </c>
      <c r="C5" s="1"/>
      <c r="D5" s="1"/>
      <c r="E5" s="1"/>
    </row>
    <row r="6" spans="1:7" ht="14.65">
      <c r="A6" s="109" t="s">
        <v>7</v>
      </c>
      <c r="B6" s="68" t="s">
        <v>61</v>
      </c>
      <c r="C6" s="1"/>
      <c r="D6" s="1"/>
      <c r="E6" s="1"/>
    </row>
    <row r="7" spans="1:7" ht="17.649999999999999">
      <c r="A7" s="109" t="s">
        <v>8</v>
      </c>
      <c r="B7" s="74" t="s">
        <v>62</v>
      </c>
      <c r="C7" s="55"/>
      <c r="D7" s="55"/>
      <c r="E7" s="55"/>
    </row>
    <row r="8" spans="1:7" s="8" customFormat="1" ht="70.7">
      <c r="A8" s="108" t="s">
        <v>11</v>
      </c>
      <c r="B8" s="137" t="s">
        <v>63</v>
      </c>
      <c r="C8" s="57"/>
      <c r="D8" s="57"/>
      <c r="E8" s="57"/>
      <c r="F8" s="7"/>
      <c r="G8" s="7"/>
    </row>
    <row r="9" spans="1:7" ht="15.4">
      <c r="A9" s="144" t="s">
        <v>12</v>
      </c>
      <c r="B9" s="145">
        <f>LEN(B8)</f>
        <v>384</v>
      </c>
      <c r="C9" s="9"/>
    </row>
    <row r="10" spans="1:7" s="47" customFormat="1" ht="16.7">
      <c r="A10" s="72" t="s">
        <v>64</v>
      </c>
      <c r="B10" s="72"/>
      <c r="C10" s="72"/>
      <c r="D10" s="72"/>
      <c r="E10" s="72"/>
    </row>
    <row r="11" spans="1:7" s="47" customFormat="1" ht="16.7">
      <c r="A11" s="136" t="s">
        <v>14</v>
      </c>
      <c r="B11" s="136" t="s">
        <v>15</v>
      </c>
      <c r="C11" s="136" t="s">
        <v>16</v>
      </c>
      <c r="D11" s="136" t="s">
        <v>17</v>
      </c>
      <c r="E11" s="136" t="s">
        <v>18</v>
      </c>
      <c r="G11" s="60"/>
    </row>
    <row r="12" spans="1:7" s="47" customFormat="1" ht="28.35">
      <c r="A12" s="69" t="s">
        <v>19</v>
      </c>
      <c r="B12" s="70" t="s">
        <v>65</v>
      </c>
      <c r="C12" s="70" t="s">
        <v>66</v>
      </c>
      <c r="D12" s="71" t="s">
        <v>58</v>
      </c>
      <c r="E12" s="71" t="s">
        <v>67</v>
      </c>
      <c r="G12" s="61"/>
    </row>
    <row r="13" spans="1:7" s="47" customFormat="1" ht="28.35">
      <c r="A13" s="69" t="s">
        <v>20</v>
      </c>
      <c r="B13" s="71" t="s">
        <v>68</v>
      </c>
      <c r="C13" s="71" t="s">
        <v>69</v>
      </c>
      <c r="D13" s="71" t="s">
        <v>58</v>
      </c>
      <c r="E13" s="71" t="s">
        <v>70</v>
      </c>
      <c r="G13" s="61"/>
    </row>
    <row r="14" spans="1:7" s="47" customFormat="1" ht="28.35">
      <c r="A14" s="69" t="s">
        <v>21</v>
      </c>
      <c r="B14" s="71" t="s">
        <v>71</v>
      </c>
      <c r="C14" s="71" t="s">
        <v>72</v>
      </c>
      <c r="D14" s="71" t="s">
        <v>58</v>
      </c>
      <c r="E14" s="71" t="s">
        <v>73</v>
      </c>
    </row>
    <row r="15" spans="1:7" s="47" customFormat="1" ht="16.7">
      <c r="A15" s="139" t="s">
        <v>74</v>
      </c>
      <c r="B15" s="139"/>
      <c r="C15" s="139"/>
      <c r="D15" s="139"/>
      <c r="E15" s="139"/>
    </row>
    <row r="16" spans="1:7" s="47" customFormat="1" ht="16.7">
      <c r="A16" s="136" t="s">
        <v>14</v>
      </c>
      <c r="B16" s="136" t="s">
        <v>15</v>
      </c>
      <c r="C16" s="136" t="s">
        <v>16</v>
      </c>
      <c r="D16" s="136" t="s">
        <v>17</v>
      </c>
      <c r="E16" s="136" t="s">
        <v>18</v>
      </c>
    </row>
    <row r="17" spans="1:7" s="47" customFormat="1" ht="28.35">
      <c r="A17" s="69" t="s">
        <v>19</v>
      </c>
      <c r="B17" s="71" t="s">
        <v>75</v>
      </c>
      <c r="C17" s="71" t="s">
        <v>76</v>
      </c>
      <c r="D17" s="71" t="s">
        <v>77</v>
      </c>
      <c r="E17" s="71" t="s">
        <v>78</v>
      </c>
    </row>
    <row r="18" spans="1:7" s="47" customFormat="1" ht="42.4">
      <c r="A18" s="69" t="s">
        <v>20</v>
      </c>
      <c r="B18" s="71" t="s">
        <v>79</v>
      </c>
      <c r="C18" s="71" t="s">
        <v>80</v>
      </c>
      <c r="D18" s="71" t="s">
        <v>58</v>
      </c>
      <c r="E18" s="71" t="s">
        <v>81</v>
      </c>
      <c r="G18" s="63"/>
    </row>
    <row r="19" spans="1:7" s="47" customFormat="1" ht="42.4">
      <c r="A19" s="130" t="s">
        <v>21</v>
      </c>
      <c r="B19" s="131" t="s">
        <v>82</v>
      </c>
      <c r="C19" s="131" t="s">
        <v>80</v>
      </c>
      <c r="D19" s="131" t="s">
        <v>58</v>
      </c>
      <c r="E19" s="131" t="s">
        <v>83</v>
      </c>
      <c r="G19" s="64"/>
    </row>
    <row r="20" spans="1:7" s="102" customFormat="1" ht="16.7">
      <c r="A20" s="140"/>
      <c r="B20" s="140"/>
      <c r="C20" s="140"/>
      <c r="D20" s="140"/>
      <c r="E20" s="140"/>
    </row>
    <row r="21" spans="1:7" s="102" customFormat="1" ht="16.7">
      <c r="A21" s="152"/>
      <c r="B21" s="152"/>
      <c r="C21" s="152"/>
      <c r="D21" s="152"/>
      <c r="E21" s="152"/>
    </row>
    <row r="22" spans="1:7" s="102" customFormat="1">
      <c r="A22" s="134"/>
      <c r="B22" s="135"/>
      <c r="C22" s="135"/>
      <c r="D22" s="135"/>
      <c r="E22" s="135"/>
    </row>
    <row r="23" spans="1:7" s="102" customFormat="1">
      <c r="A23" s="134"/>
      <c r="B23" s="135"/>
      <c r="C23" s="135"/>
      <c r="D23" s="135"/>
      <c r="E23" s="135"/>
    </row>
    <row r="24" spans="1:7" s="102" customFormat="1">
      <c r="A24" s="134"/>
      <c r="B24" s="135"/>
      <c r="C24" s="135"/>
      <c r="D24" s="135"/>
      <c r="E24" s="135"/>
    </row>
    <row r="25" spans="1:7" s="102" customFormat="1">
      <c r="A25" s="132"/>
      <c r="B25" s="133"/>
      <c r="C25" s="133"/>
      <c r="D25" s="133"/>
      <c r="E25" s="133"/>
    </row>
    <row r="26" spans="1:7" s="102" customFormat="1">
      <c r="A26" s="132"/>
      <c r="B26" s="133"/>
      <c r="C26" s="133"/>
      <c r="D26" s="133"/>
      <c r="E26" s="133"/>
    </row>
    <row r="27" spans="1:7" s="102" customFormat="1">
      <c r="A27" s="134"/>
      <c r="B27" s="135"/>
      <c r="C27" s="135"/>
      <c r="D27" s="135"/>
      <c r="E27" s="135"/>
    </row>
    <row r="28" spans="1:7" s="102" customFormat="1" ht="16.7">
      <c r="A28" s="153"/>
      <c r="B28" s="153"/>
      <c r="C28" s="153"/>
      <c r="D28" s="153"/>
      <c r="E28" s="153"/>
    </row>
    <row r="29" spans="1:7" s="102" customFormat="1" ht="16.7">
      <c r="A29" s="152"/>
      <c r="B29" s="152"/>
      <c r="C29" s="152"/>
      <c r="D29" s="152"/>
      <c r="E29" s="152"/>
    </row>
    <row r="30" spans="1:7" s="102" customFormat="1">
      <c r="A30" s="134"/>
      <c r="B30" s="135"/>
      <c r="C30" s="135"/>
      <c r="D30" s="135"/>
      <c r="E30" s="135"/>
    </row>
    <row r="31" spans="1:7" s="102" customFormat="1">
      <c r="A31" s="134"/>
      <c r="B31" s="135"/>
      <c r="C31" s="135"/>
      <c r="D31" s="135"/>
      <c r="E31" s="135"/>
    </row>
    <row r="32" spans="1:7" s="102" customFormat="1">
      <c r="A32" s="134"/>
      <c r="B32" s="135"/>
      <c r="C32" s="135"/>
      <c r="D32" s="135"/>
      <c r="E32" s="135"/>
    </row>
    <row r="33" spans="1:5" s="102" customFormat="1">
      <c r="A33" s="132"/>
      <c r="B33" s="133"/>
      <c r="C33" s="133"/>
      <c r="D33" s="133"/>
      <c r="E33" s="133"/>
    </row>
    <row r="34" spans="1:5" s="102" customFormat="1">
      <c r="A34" s="132"/>
      <c r="B34" s="133"/>
      <c r="C34" s="133"/>
      <c r="D34" s="133"/>
      <c r="E34" s="133"/>
    </row>
    <row r="35" spans="1:5" s="102" customFormat="1">
      <c r="A35" s="134"/>
      <c r="B35" s="135"/>
      <c r="C35" s="135"/>
      <c r="D35" s="135"/>
      <c r="E35" s="135"/>
    </row>
    <row r="36" spans="1:5" s="102" customFormat="1" ht="16.7">
      <c r="A36" s="153"/>
      <c r="B36" s="153"/>
      <c r="C36" s="153"/>
      <c r="D36" s="153"/>
      <c r="E36" s="153"/>
    </row>
    <row r="37" spans="1:5" s="102" customFormat="1" ht="16.7">
      <c r="A37" s="152"/>
      <c r="B37" s="152"/>
      <c r="C37" s="152"/>
      <c r="D37" s="152"/>
      <c r="E37" s="152"/>
    </row>
    <row r="38" spans="1:5" s="102" customFormat="1">
      <c r="A38" s="134"/>
      <c r="B38" s="135"/>
      <c r="C38" s="135"/>
      <c r="D38" s="135"/>
      <c r="E38" s="135"/>
    </row>
    <row r="39" spans="1:5" s="102" customFormat="1">
      <c r="A39" s="134"/>
      <c r="B39" s="135"/>
      <c r="C39" s="135"/>
      <c r="D39" s="135"/>
      <c r="E39" s="135"/>
    </row>
    <row r="40" spans="1:5" s="102" customFormat="1">
      <c r="A40" s="134"/>
      <c r="B40" s="135"/>
      <c r="C40" s="135"/>
      <c r="D40" s="135"/>
      <c r="E40" s="135"/>
    </row>
    <row r="41" spans="1:5" s="102" customFormat="1">
      <c r="A41" s="134"/>
      <c r="B41" s="135"/>
      <c r="C41" s="135"/>
      <c r="D41" s="135"/>
      <c r="E41" s="135"/>
    </row>
    <row r="42" spans="1:5" s="102" customFormat="1">
      <c r="A42" s="132"/>
      <c r="B42" s="133"/>
      <c r="C42" s="133"/>
      <c r="D42" s="133"/>
      <c r="E42" s="133"/>
    </row>
    <row r="43" spans="1:5" s="102" customFormat="1">
      <c r="A43" s="132"/>
      <c r="B43" s="133"/>
      <c r="C43" s="133"/>
      <c r="D43" s="133"/>
      <c r="E43" s="133"/>
    </row>
    <row r="44" spans="1:5" s="47" customFormat="1">
      <c r="A44" s="48"/>
      <c r="B44" s="48"/>
      <c r="C44" s="48"/>
      <c r="D44" s="48"/>
      <c r="E44" s="48"/>
    </row>
    <row r="45" spans="1:5" s="47" customFormat="1">
      <c r="A45" s="48"/>
      <c r="B45" s="48"/>
      <c r="C45" s="48"/>
      <c r="D45" s="48"/>
      <c r="E45" s="48"/>
    </row>
    <row r="46" spans="1:5" s="47" customFormat="1">
      <c r="A46" s="48"/>
      <c r="B46" s="48"/>
      <c r="C46" s="48"/>
      <c r="D46" s="48"/>
      <c r="E46" s="48"/>
    </row>
    <row r="47" spans="1:5" s="47" customFormat="1">
      <c r="A47" s="48"/>
      <c r="B47" s="48"/>
      <c r="C47" s="48"/>
      <c r="D47" s="48"/>
      <c r="E47" s="48"/>
    </row>
  </sheetData>
  <mergeCells count="2">
    <mergeCell ref="A28:E28"/>
    <mergeCell ref="A36:E36"/>
  </mergeCells>
  <dataValidations count="1">
    <dataValidation type="textLength" operator="lessThanOrEqual" allowBlank="1" showInputMessage="1" showErrorMessage="1" errorTitle="ERROR" error="Description exceeds character limit." promptTitle="Character Limit" prompt="500 characters (spaces included)." sqref="B8:E8" xr:uid="{53A221A6-4B38-44B3-8AAC-3C52EB5726ED}">
      <formula1>500</formula1>
    </dataValidation>
  </dataValidations>
  <pageMargins left="0.7" right="0.7" top="0.75" bottom="0.75" header="0.3" footer="0.3"/>
  <tableParts count="2">
    <tablePart r:id="rId1"/>
    <tablePart r:id="rId2"/>
  </tableParts>
  <extLst>
    <ext xmlns:x14="http://schemas.microsoft.com/office/spreadsheetml/2009/9/main" uri="{CCE6A557-97BC-4b89-ADB6-D9C93CAAB3DF}">
      <x14:dataValidations xmlns:xm="http://schemas.microsoft.com/office/excel/2006/main" count="1">
        <x14:dataValidation type="list" allowBlank="1" showInputMessage="1" showErrorMessage="1" errorTitle="ERROR" error="Must select strategy from the list provided." promptTitle="Strategy" prompt="Select the appropriate strategy from the list provided." xr:uid="{6291105F-3998-4881-94F8-11899AD48144}">
          <x14:formula1>
            <xm:f>Reference!$A$7:$A$17</xm:f>
          </x14:formula1>
          <xm:sqref>B4</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BFD1778-A985-465C-A22E-A6FCFF7451CD}">
  <sheetPr>
    <tabColor rgb="FF808080"/>
  </sheetPr>
  <dimension ref="A1:L21"/>
  <sheetViews>
    <sheetView tabSelected="1" workbookViewId="0">
      <selection activeCell="C11" sqref="C11"/>
    </sheetView>
  </sheetViews>
  <sheetFormatPr defaultColWidth="9.140625" defaultRowHeight="14.1"/>
  <cols>
    <col min="1" max="1" width="18.7109375" style="43" customWidth="1"/>
    <col min="2" max="2" width="19.28515625" style="8" customWidth="1"/>
    <col min="3" max="3" width="39.28515625" style="8" customWidth="1"/>
    <col min="4" max="4" width="17.42578125" style="8" customWidth="1"/>
    <col min="5" max="5" width="8.85546875" style="8" customWidth="1"/>
    <col min="6" max="9" width="17.7109375" style="8" customWidth="1"/>
    <col min="10" max="10" width="27.85546875" style="8" customWidth="1"/>
    <col min="11" max="11" width="31.85546875" style="8" customWidth="1"/>
    <col min="12" max="12" width="38.5703125" style="8" customWidth="1"/>
    <col min="13" max="13" width="27.85546875" style="8" customWidth="1"/>
    <col min="14" max="14" width="9.85546875" style="8" customWidth="1"/>
    <col min="15" max="34" width="27.85546875" style="8" customWidth="1"/>
    <col min="35" max="16384" width="9.140625" style="8"/>
  </cols>
  <sheetData>
    <row r="1" spans="1:12" ht="30.75" customHeight="1">
      <c r="A1" s="75" t="s">
        <v>29</v>
      </c>
    </row>
    <row r="2" spans="1:12" ht="14.65">
      <c r="A2" s="149" t="s">
        <v>30</v>
      </c>
    </row>
    <row r="3" spans="1:12" ht="14.65">
      <c r="A3" s="109" t="s">
        <v>2</v>
      </c>
      <c r="B3" s="66" t="s">
        <v>58</v>
      </c>
      <c r="C3" s="13"/>
      <c r="J3" s="1"/>
    </row>
    <row r="4" spans="1:12" ht="14.65">
      <c r="A4" s="110" t="s">
        <v>4</v>
      </c>
      <c r="B4" s="67" t="s">
        <v>59</v>
      </c>
      <c r="C4" s="13"/>
      <c r="J4" s="1"/>
    </row>
    <row r="5" spans="1:12" ht="14.65">
      <c r="A5" s="109" t="s">
        <v>6</v>
      </c>
      <c r="B5" s="68" t="s">
        <v>60</v>
      </c>
      <c r="C5" s="99"/>
      <c r="J5" s="1"/>
    </row>
    <row r="6" spans="1:12" ht="15.4">
      <c r="A6" s="109" t="s">
        <v>7</v>
      </c>
      <c r="B6" s="68" t="s">
        <v>61</v>
      </c>
      <c r="C6" s="99"/>
      <c r="H6" s="4"/>
      <c r="I6" s="6"/>
      <c r="J6" s="1"/>
    </row>
    <row r="7" spans="1:12" ht="15.4">
      <c r="A7" s="109" t="s">
        <v>8</v>
      </c>
      <c r="B7" s="74" t="s">
        <v>62</v>
      </c>
      <c r="C7" s="99"/>
      <c r="D7" s="15"/>
      <c r="F7" s="16"/>
      <c r="G7" s="16"/>
      <c r="H7" s="16"/>
      <c r="I7" s="16"/>
      <c r="J7" s="16"/>
    </row>
    <row r="8" spans="1:12" ht="55.5" customHeight="1">
      <c r="A8" s="92" t="s">
        <v>35</v>
      </c>
      <c r="B8" s="93" t="s">
        <v>36</v>
      </c>
      <c r="C8" s="93" t="s">
        <v>37</v>
      </c>
      <c r="D8" s="93" t="s">
        <v>38</v>
      </c>
      <c r="F8" s="50"/>
      <c r="G8" s="51"/>
      <c r="H8" s="51"/>
      <c r="I8" s="51"/>
      <c r="J8" s="90"/>
      <c r="K8" s="17"/>
    </row>
    <row r="9" spans="1:12" s="46" customFormat="1" ht="18.75" customHeight="1">
      <c r="A9" s="94" t="s">
        <v>39</v>
      </c>
      <c r="B9" s="53" t="s">
        <v>84</v>
      </c>
      <c r="C9" s="54">
        <v>0.12</v>
      </c>
      <c r="D9" s="53" t="s">
        <v>41</v>
      </c>
      <c r="F9" s="50"/>
      <c r="G9" s="100"/>
      <c r="H9" s="100"/>
      <c r="I9" s="100"/>
      <c r="J9" s="52"/>
      <c r="K9" s="17"/>
    </row>
    <row r="10" spans="1:12" customFormat="1" ht="18.75" customHeight="1">
      <c r="A10" s="77" t="s">
        <v>42</v>
      </c>
      <c r="B10" s="146">
        <f>B11/$G$21</f>
        <v>0.97987999999999997</v>
      </c>
      <c r="C10" s="146">
        <f>C11/($G$21)</f>
        <v>1.0120000000000001E-2</v>
      </c>
      <c r="D10" s="146">
        <f>D11/$G$21</f>
        <v>0.01</v>
      </c>
      <c r="G10" s="100"/>
      <c r="H10" s="100"/>
      <c r="I10" s="100"/>
    </row>
    <row r="11" spans="1:12" ht="18.75" customHeight="1">
      <c r="A11" s="77" t="s">
        <v>43</v>
      </c>
      <c r="B11" s="147">
        <f>SUMIF($B$14:$B$20,"Direct Costs",$G$14:$G$20)</f>
        <v>48994</v>
      </c>
      <c r="C11" s="147">
        <f>SUMIF($B$14:$B$19,"Indirect Costs",$G$14:$G$19)</f>
        <v>506</v>
      </c>
      <c r="D11" s="147">
        <f>SUMIF($B$14:$B$19,"Predevelopment",$G$14:$G$19)</f>
        <v>500</v>
      </c>
      <c r="J11" s="18"/>
    </row>
    <row r="12" spans="1:12" s="19" customFormat="1" ht="18.75" customHeight="1">
      <c r="A12" s="101"/>
      <c r="B12" s="78"/>
      <c r="C12" s="79"/>
      <c r="D12" s="79"/>
      <c r="J12" s="20"/>
    </row>
    <row r="13" spans="1:12" s="22" customFormat="1" ht="77.099999999999994">
      <c r="A13" s="115" t="s">
        <v>44</v>
      </c>
      <c r="B13" s="116" t="s">
        <v>45</v>
      </c>
      <c r="C13" s="116" t="s">
        <v>46</v>
      </c>
      <c r="D13" s="116" t="s">
        <v>47</v>
      </c>
      <c r="E13" s="115" t="s">
        <v>48</v>
      </c>
      <c r="F13" s="117" t="s">
        <v>49</v>
      </c>
      <c r="G13" s="117" t="s">
        <v>50</v>
      </c>
      <c r="H13" s="117" t="s">
        <v>51</v>
      </c>
      <c r="I13" s="117" t="s">
        <v>85</v>
      </c>
      <c r="J13" s="118" t="s">
        <v>54</v>
      </c>
      <c r="K13" s="21"/>
      <c r="L13" s="76"/>
    </row>
    <row r="14" spans="1:12" ht="15">
      <c r="A14" s="23">
        <v>1</v>
      </c>
      <c r="B14" s="24" t="s">
        <v>38</v>
      </c>
      <c r="C14" s="25" t="s">
        <v>86</v>
      </c>
      <c r="D14" s="26">
        <v>100</v>
      </c>
      <c r="E14" s="25">
        <v>5</v>
      </c>
      <c r="F14" s="27">
        <f>Table21438[[#This Row],[UNITS]]*Table21438[[#This Row],[COST PER UNIT ($)]]</f>
        <v>500</v>
      </c>
      <c r="G14" s="28">
        <v>500</v>
      </c>
      <c r="H14" s="44">
        <f t="shared" ref="H14:H20" si="0">SUM(I14:I14)</f>
        <v>0</v>
      </c>
      <c r="I14" s="28"/>
      <c r="J14" s="29" t="b">
        <f>Table21438[[#This Row],[TOTAL PROJECT COST]]=SUM(Table21438[[#This Row],[TOTAL TCC GRANT FUNDS]:[TOTAL LEVERAGE]])</f>
        <v>1</v>
      </c>
      <c r="K14" s="30"/>
    </row>
    <row r="15" spans="1:12" ht="15">
      <c r="A15" s="23">
        <v>1</v>
      </c>
      <c r="B15" s="24" t="s">
        <v>36</v>
      </c>
      <c r="C15" s="31" t="s">
        <v>87</v>
      </c>
      <c r="D15" s="26">
        <v>150</v>
      </c>
      <c r="E15" s="31">
        <v>34.1</v>
      </c>
      <c r="F15" s="32">
        <f>Table21438[[#This Row],[UNITS]]*Table21438[[#This Row],[COST PER UNIT ($)]]</f>
        <v>5115</v>
      </c>
      <c r="G15" s="28">
        <v>4115</v>
      </c>
      <c r="H15" s="45">
        <f t="shared" si="0"/>
        <v>1000</v>
      </c>
      <c r="I15" s="28">
        <v>1000</v>
      </c>
      <c r="J15" s="29" t="b">
        <f>Table21438[[#This Row],[TOTAL PROJECT COST]]=SUM(Table21438[[#This Row],[TOTAL TCC GRANT FUNDS]:[TOTAL LEVERAGE]])</f>
        <v>1</v>
      </c>
      <c r="K15" s="30"/>
    </row>
    <row r="16" spans="1:12" ht="15">
      <c r="A16" s="23">
        <v>1</v>
      </c>
      <c r="B16" s="24" t="s">
        <v>88</v>
      </c>
      <c r="C16" s="33" t="s">
        <v>89</v>
      </c>
      <c r="D16" s="26">
        <v>266</v>
      </c>
      <c r="E16" s="31">
        <v>1</v>
      </c>
      <c r="F16" s="34">
        <f>Table21438[[#This Row],[UNITS]]*Table21438[[#This Row],[COST PER UNIT ($)]]</f>
        <v>266</v>
      </c>
      <c r="G16" s="28">
        <v>266</v>
      </c>
      <c r="H16" s="45">
        <f t="shared" si="0"/>
        <v>0</v>
      </c>
      <c r="I16" s="28"/>
      <c r="J16" s="29" t="b">
        <f>Table21438[[#This Row],[TOTAL PROJECT COST]]=SUM(Table21438[[#This Row],[TOTAL TCC GRANT FUNDS]:[TOTAL LEVERAGE]])</f>
        <v>1</v>
      </c>
    </row>
    <row r="17" spans="1:10" ht="15">
      <c r="A17" s="23">
        <v>2</v>
      </c>
      <c r="B17" s="24" t="s">
        <v>36</v>
      </c>
      <c r="C17" s="33" t="s">
        <v>90</v>
      </c>
      <c r="D17" s="26">
        <v>30000</v>
      </c>
      <c r="E17" s="31">
        <v>1</v>
      </c>
      <c r="F17" s="34">
        <f>Table21438[[#This Row],[UNITS]]*Table21438[[#This Row],[COST PER UNIT ($)]]</f>
        <v>30000</v>
      </c>
      <c r="G17" s="28">
        <v>30000</v>
      </c>
      <c r="H17" s="45">
        <f t="shared" si="0"/>
        <v>0</v>
      </c>
      <c r="I17" s="28"/>
      <c r="J17" s="29" t="b">
        <f>Table21438[[#This Row],[TOTAL PROJECT COST]]=SUM(Table21438[[#This Row],[TOTAL TCC GRANT FUNDS]:[TOTAL LEVERAGE]])</f>
        <v>1</v>
      </c>
    </row>
    <row r="18" spans="1:10" ht="15">
      <c r="A18" s="23">
        <v>2</v>
      </c>
      <c r="B18" s="24" t="s">
        <v>36</v>
      </c>
      <c r="C18" s="31" t="s">
        <v>87</v>
      </c>
      <c r="D18" s="26">
        <v>150</v>
      </c>
      <c r="E18" s="31">
        <v>69.5</v>
      </c>
      <c r="F18" s="34">
        <f>Table21438[[#This Row],[UNITS]]*Table21438[[#This Row],[COST PER UNIT ($)]]</f>
        <v>10425</v>
      </c>
      <c r="G18" s="28">
        <v>10425</v>
      </c>
      <c r="H18" s="45">
        <f t="shared" si="0"/>
        <v>0</v>
      </c>
      <c r="I18" s="28"/>
      <c r="J18" s="29" t="b">
        <f>Table21438[[#This Row],[TOTAL PROJECT COST]]=SUM(Table21438[[#This Row],[TOTAL TCC GRANT FUNDS]:[TOTAL LEVERAGE]])</f>
        <v>1</v>
      </c>
    </row>
    <row r="19" spans="1:10" ht="15">
      <c r="A19" s="23">
        <v>2</v>
      </c>
      <c r="B19" s="24" t="s">
        <v>88</v>
      </c>
      <c r="C19" s="31" t="s">
        <v>89</v>
      </c>
      <c r="D19" s="26">
        <v>240</v>
      </c>
      <c r="E19" s="31">
        <v>1</v>
      </c>
      <c r="F19" s="34">
        <f>Table21438[[#This Row],[UNITS]]*Table21438[[#This Row],[COST PER UNIT ($)]]</f>
        <v>240</v>
      </c>
      <c r="G19" s="28">
        <v>240</v>
      </c>
      <c r="H19" s="45">
        <f t="shared" si="0"/>
        <v>0</v>
      </c>
      <c r="I19" s="28"/>
      <c r="J19" s="29" t="b">
        <f>Table21438[[#This Row],[TOTAL PROJECT COST]]=SUM(Table21438[[#This Row],[TOTAL TCC GRANT FUNDS]:[TOTAL LEVERAGE]])</f>
        <v>1</v>
      </c>
    </row>
    <row r="20" spans="1:10" ht="15">
      <c r="A20" s="35" t="s">
        <v>55</v>
      </c>
      <c r="B20" s="24" t="s">
        <v>36</v>
      </c>
      <c r="C20" s="36" t="s">
        <v>56</v>
      </c>
      <c r="D20" s="151"/>
      <c r="E20" s="151"/>
      <c r="F20" s="38">
        <f>SUMIF($B$14:$B$19,"Direct Costs",$G$14:$G$19)*0.1</f>
        <v>4454</v>
      </c>
      <c r="G20" s="39">
        <v>4454</v>
      </c>
      <c r="H20" s="44">
        <f t="shared" si="0"/>
        <v>0</v>
      </c>
      <c r="I20" s="40"/>
      <c r="J20" s="42" t="b">
        <f>Table21438[[#This Row],[TOTAL PROJECT COST]]=SUM(Table21438[[#This Row],[TOTAL TCC GRANT FUNDS]:[TOTAL LEVERAGE]])</f>
        <v>1</v>
      </c>
    </row>
    <row r="21" spans="1:10" ht="15.75">
      <c r="A21" s="119" t="s">
        <v>57</v>
      </c>
      <c r="B21" s="151"/>
      <c r="C21" s="151"/>
      <c r="D21" s="151"/>
      <c r="E21" s="151"/>
      <c r="F21" s="120">
        <f>SUM(F14:F20)</f>
        <v>51000</v>
      </c>
      <c r="G21" s="120">
        <f>SUM(G14:G20)</f>
        <v>50000</v>
      </c>
      <c r="H21" s="120">
        <f>SUM(H14:H20)</f>
        <v>1000</v>
      </c>
      <c r="I21" s="120">
        <f>SUM(I14:I20)</f>
        <v>1000</v>
      </c>
      <c r="J21" s="95" t="b">
        <f>Table21438[[#This Row],[TOTAL PROJECT COST]]=SUM(Table21438[[#This Row],[TOTAL TCC GRANT FUNDS]:[TOTAL LEVERAGE]])</f>
        <v>1</v>
      </c>
    </row>
  </sheetData>
  <conditionalFormatting sqref="J14:J21">
    <cfRule type="cellIs" dxfId="19" priority="4" operator="equal">
      <formula>FALSE</formula>
    </cfRule>
    <cfRule type="cellIs" dxfId="18" priority="5" operator="equal">
      <formula>TRUE</formula>
    </cfRule>
  </conditionalFormatting>
  <conditionalFormatting sqref="B10">
    <cfRule type="cellIs" dxfId="17" priority="3" operator="lessThan">
      <formula>0.88</formula>
    </cfRule>
  </conditionalFormatting>
  <conditionalFormatting sqref="C10">
    <cfRule type="cellIs" dxfId="16" priority="2" operator="greaterThan">
      <formula>0.12</formula>
    </cfRule>
  </conditionalFormatting>
  <conditionalFormatting sqref="D10">
    <cfRule type="cellIs" dxfId="15" priority="1" operator="greaterThan">
      <formula>0.1</formula>
    </cfRule>
  </conditionalFormatting>
  <pageMargins left="0.7" right="0.7" top="0.75" bottom="0.75" header="0.3" footer="0.3"/>
  <tableParts count="1">
    <tablePart r:id="rId1"/>
  </tableParts>
  <extLst>
    <ext xmlns:x14="http://schemas.microsoft.com/office/spreadsheetml/2009/9/main" uri="{CCE6A557-97BC-4b89-ADB6-D9C93CAAB3DF}">
      <x14:dataValidations xmlns:xm="http://schemas.microsoft.com/office/excel/2006/main" count="2">
        <x14:dataValidation type="list" allowBlank="1" showInputMessage="1" showErrorMessage="1" errorTitle="ERROR" error="Must select a cost category from the list provided." promptTitle="Cost Category" prompt="Select from the list below. For category definitions, refer to the TCC Round 3 Guidelines." xr:uid="{0E94ACC6-4E4A-4C9A-A68C-03084BFD4A22}">
          <x14:formula1>
            <xm:f>Reference!$A$3:$A$5</xm:f>
          </x14:formula1>
          <xm:sqref>B14:B20</xm:sqref>
        </x14:dataValidation>
        <x14:dataValidation type="list" allowBlank="1" showInputMessage="1" showErrorMessage="1" errorTitle="ERROR" error="Must select strategy from the list provided." promptTitle="Strategy" prompt="Select the appropriate strategy from the list provided." xr:uid="{09918F55-592B-4C73-A5FB-601816971A93}">
          <x14:formula1>
            <xm:f>Reference!$A$7:$A$17</xm:f>
          </x14:formula1>
          <xm:sqref>B4</xm:sqref>
        </x14:dataValidation>
      </x14:dataValidations>
    </ext>
  </extLs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tabColor theme="0" tint="-0.499984740745262"/>
  </sheetPr>
  <dimension ref="A1:A20"/>
  <sheetViews>
    <sheetView zoomScaleNormal="100" workbookViewId="0"/>
  </sheetViews>
  <sheetFormatPr defaultColWidth="9.140625" defaultRowHeight="14.1"/>
  <cols>
    <col min="1" max="1" width="44.5703125" style="10" customWidth="1"/>
    <col min="2" max="16384" width="9.140625" style="10"/>
  </cols>
  <sheetData>
    <row r="1" spans="1:1">
      <c r="A1" s="150" t="s">
        <v>91</v>
      </c>
    </row>
    <row r="2" spans="1:1">
      <c r="A2" s="11" t="s">
        <v>92</v>
      </c>
    </row>
    <row r="3" spans="1:1">
      <c r="A3" s="12" t="s">
        <v>38</v>
      </c>
    </row>
    <row r="4" spans="1:1">
      <c r="A4" s="12" t="s">
        <v>36</v>
      </c>
    </row>
    <row r="5" spans="1:1">
      <c r="A5" s="12" t="s">
        <v>88</v>
      </c>
    </row>
    <row r="6" spans="1:1">
      <c r="A6" s="11" t="s">
        <v>93</v>
      </c>
    </row>
    <row r="7" spans="1:1">
      <c r="A7" s="49" t="s">
        <v>94</v>
      </c>
    </row>
    <row r="8" spans="1:1">
      <c r="A8" s="12" t="s">
        <v>59</v>
      </c>
    </row>
    <row r="9" spans="1:1">
      <c r="A9" s="12" t="s">
        <v>95</v>
      </c>
    </row>
    <row r="10" spans="1:1">
      <c r="A10" s="12" t="s">
        <v>96</v>
      </c>
    </row>
    <row r="11" spans="1:1">
      <c r="A11" s="12" t="s">
        <v>5</v>
      </c>
    </row>
    <row r="12" spans="1:1">
      <c r="A12" s="12" t="s">
        <v>97</v>
      </c>
    </row>
    <row r="13" spans="1:1">
      <c r="A13" s="12" t="s">
        <v>98</v>
      </c>
    </row>
    <row r="14" spans="1:1">
      <c r="A14" s="12" t="s">
        <v>99</v>
      </c>
    </row>
    <row r="15" spans="1:1">
      <c r="A15" s="12" t="s">
        <v>100</v>
      </c>
    </row>
    <row r="16" spans="1:1">
      <c r="A16" s="12" t="s">
        <v>101</v>
      </c>
    </row>
    <row r="17" spans="1:1">
      <c r="A17" s="12" t="s">
        <v>102</v>
      </c>
    </row>
    <row r="18" spans="1:1">
      <c r="A18" s="12" t="s">
        <v>103</v>
      </c>
    </row>
    <row r="19" spans="1:1">
      <c r="A19" s="12" t="s">
        <v>104</v>
      </c>
    </row>
    <row r="20" spans="1:1">
      <c r="A20" s="12" t="s">
        <v>105</v>
      </c>
    </row>
  </sheetData>
  <pageMargins left="0.7" right="0.7" top="0.75" bottom="0.75" header="0.3" footer="0.3"/>
  <pageSetup orientation="portrait" verticalDpi="1200" r:id="rId1"/>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E264801D406C2D418CDD85B67D17D269" ma:contentTypeVersion="18" ma:contentTypeDescription="Create a new document." ma:contentTypeScope="" ma:versionID="aeb604bdcb442d0781b30b1ffab41751">
  <xsd:schema xmlns:xsd="http://www.w3.org/2001/XMLSchema" xmlns:xs="http://www.w3.org/2001/XMLSchema" xmlns:p="http://schemas.microsoft.com/office/2006/metadata/properties" xmlns:ns1="http://schemas.microsoft.com/sharepoint/v3" xmlns:ns2="9a572a07-5c4f-409b-a55f-8b21c761456d" xmlns:ns3="290c62f5-1032-42fe-bd42-a05db2c5f3b6" targetNamespace="http://schemas.microsoft.com/office/2006/metadata/properties" ma:root="true" ma:fieldsID="b98392784a4a5334e23820a4d5d0e3a6" ns1:_="" ns2:_="" ns3:_="">
    <xsd:import namespace="http://schemas.microsoft.com/sharepoint/v3"/>
    <xsd:import namespace="9a572a07-5c4f-409b-a55f-8b21c761456d"/>
    <xsd:import namespace="290c62f5-1032-42fe-bd42-a05db2c5f3b6"/>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ServiceLocation" minOccurs="0"/>
                <xsd:element ref="ns3:SharedWithUsers" minOccurs="0"/>
                <xsd:element ref="ns3:SharedWithDetails" minOccurs="0"/>
                <xsd:element ref="ns1:_ip_UnifiedCompliancePolicyProperties" minOccurs="0"/>
                <xsd:element ref="ns1:_ip_UnifiedCompliancePolicyUIAction" minOccurs="0"/>
                <xsd:element ref="ns2:MediaLengthInSeconds" minOccurs="0"/>
                <xsd:element ref="ns3:TaxCatchAll" minOccurs="0"/>
                <xsd:element ref="ns2:lcf76f155ced4ddcb4097134ff3c332f"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8" nillable="true" ma:displayName="Unified Compliance Policy Properties" ma:hidden="true" ma:internalName="_ip_UnifiedCompliancePolicyProperties">
      <xsd:simpleType>
        <xsd:restriction base="dms:Note"/>
      </xsd:simpleType>
    </xsd:element>
    <xsd:element name="_ip_UnifiedCompliancePolicyUIAction" ma:index="19"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a572a07-5c4f-409b-a55f-8b21c761456d"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DateTaken" ma:index="14" nillable="true" ma:displayName="MediaServiceDateTaken" ma:hidden="true" ma:internalName="MediaServiceDateTaken" ma:readOnly="true">
      <xsd:simpleType>
        <xsd:restriction base="dms:Text"/>
      </xsd:simpleType>
    </xsd:element>
    <xsd:element name="MediaServiceLocation" ma:index="15" nillable="true" ma:displayName="Location" ma:internalName="MediaServiceLocation" ma:readOnly="true">
      <xsd:simpleType>
        <xsd:restriction base="dms:Text"/>
      </xsd:simpleType>
    </xsd:element>
    <xsd:element name="MediaLengthInSeconds" ma:index="20" nillable="true" ma:displayName="Length (seconds)" ma:internalName="MediaLengthInSeconds" ma:readOnly="true">
      <xsd:simpleType>
        <xsd:restriction base="dms:Unknown"/>
      </xsd:simpleType>
    </xsd:element>
    <xsd:element name="lcf76f155ced4ddcb4097134ff3c332f" ma:index="23" nillable="true" ma:taxonomy="true" ma:internalName="lcf76f155ced4ddcb4097134ff3c332f" ma:taxonomyFieldName="MediaServiceImageTags" ma:displayName="Image Tags" ma:readOnly="false" ma:fieldId="{5cf76f15-5ced-4ddc-b409-7134ff3c332f}" ma:taxonomyMulti="true" ma:sspId="4f678f60-1430-418a-8fd6-70d1eba19963"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290c62f5-1032-42fe-bd42-a05db2c5f3b6" elementFormDefault="qualified">
    <xsd:import namespace="http://schemas.microsoft.com/office/2006/documentManagement/types"/>
    <xsd:import namespace="http://schemas.microsoft.com/office/infopath/2007/PartnerControls"/>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element name="TaxCatchAll" ma:index="21" nillable="true" ma:displayName="Taxonomy Catch All Column" ma:hidden="true" ma:list="{e3ed02d4-668f-4ffb-8316-5f1274ad880b}" ma:internalName="TaxCatchAll" ma:showField="CatchAllData" ma:web="290c62f5-1032-42fe-bd42-a05db2c5f3b6">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TaxCatchAll xmlns="290c62f5-1032-42fe-bd42-a05db2c5f3b6" xsi:nil="true"/>
    <lcf76f155ced4ddcb4097134ff3c332f xmlns="9a572a07-5c4f-409b-a55f-8b21c761456d">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C3F6EB3A-FF26-46A5-9547-D09618D6506E}"/>
</file>

<file path=customXml/itemProps2.xml><?xml version="1.0" encoding="utf-8"?>
<ds:datastoreItem xmlns:ds="http://schemas.openxmlformats.org/officeDocument/2006/customXml" ds:itemID="{16B8F125-4D71-4D0E-AE32-A5DB0B4F91A3}"/>
</file>

<file path=customXml/itemProps3.xml><?xml version="1.0" encoding="utf-8"?>
<ds:datastoreItem xmlns:ds="http://schemas.openxmlformats.org/officeDocument/2006/customXml" ds:itemID="{F5C3500B-E248-45B0-9D5F-29FC8C0A7589}"/>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Windows User</dc:creator>
  <cp:keywords/>
  <dc:description/>
  <cp:lastModifiedBy>Anna Jane Jones</cp:lastModifiedBy>
  <cp:revision/>
  <dcterms:created xsi:type="dcterms:W3CDTF">2017-08-17T21:53:55Z</dcterms:created>
  <dcterms:modified xsi:type="dcterms:W3CDTF">2023-03-15T14:36:56Z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0x010100E264801D406C2D418CDD85B67D17D269</vt:lpwstr>
  </property>
  <property fmtid="{D5CDD505-2E9C-101B-9397-08002B2CF9AE}" pid="3" name="MediaServiceImageTags">
    <vt:lpwstr/>
  </property>
</Properties>
</file>